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19-26 Osiguranje\"/>
    </mc:Choice>
  </mc:AlternateContent>
  <xr:revisionPtr revIDLastSave="0" documentId="13_ncr:1_{2DD0962C-C8BF-444D-854E-FB54EF6EFA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Uputa za popunjavanje" sheetId="4" r:id="rId1"/>
    <sheet name="FLEXA" sheetId="2" r:id="rId2"/>
    <sheet name="POTRES" sheetId="12" r:id="rId3"/>
    <sheet name="LOM STROJA" sheetId="6" r:id="rId4"/>
    <sheet name="PROVALNA KRAĐA" sheetId="13" r:id="rId5"/>
    <sheet name="LOM STAKLA" sheetId="14" r:id="rId6"/>
    <sheet name="NESRETNI SLUČAJ" sheetId="15" r:id="rId7"/>
    <sheet name="JAVNA ODGOVORNOST" sheetId="16" r:id="rId8"/>
    <sheet name="REKAPITULACIJA" sheetId="17" r:id="rId9"/>
  </sheets>
  <definedNames>
    <definedName name="_xlnm.Print_Area" localSheetId="1">FLEXA!$A$1:$D$107</definedName>
    <definedName name="_xlnm.Print_Area" localSheetId="7">'JAVNA ODGOVORNOST'!$A$1:$D$16</definedName>
    <definedName name="_xlnm.Print_Area" localSheetId="5">'LOM STAKLA'!$A$1:$D$12</definedName>
    <definedName name="_xlnm.Print_Area" localSheetId="3">'LOM STROJA'!$A$1:$D$19</definedName>
    <definedName name="_xlnm.Print_Area" localSheetId="6">'NESRETNI SLUČAJ'!$A$1:$D$17</definedName>
    <definedName name="_xlnm.Print_Area" localSheetId="2">POTRES!$A$1:$E$56</definedName>
    <definedName name="_xlnm.Print_Area" localSheetId="4">'PROVALNA KRAĐA'!$A$1:$D$13</definedName>
    <definedName name="_xlnm.Print_Area" localSheetId="8">REKAPITULACIJA!$A$1:$D$24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6" l="1"/>
  <c r="D14" i="17" s="1"/>
  <c r="D17" i="15"/>
  <c r="D13" i="17" s="1"/>
  <c r="D12" i="14"/>
  <c r="D12" i="17" s="1"/>
  <c r="D13" i="13"/>
  <c r="D11" i="17" s="1"/>
  <c r="D19" i="6" l="1"/>
  <c r="D10" i="17" s="1"/>
  <c r="B55" i="12"/>
  <c r="B54" i="12"/>
  <c r="E51" i="12"/>
  <c r="E55" i="12" s="1"/>
  <c r="E47" i="12"/>
  <c r="E54" i="12" s="1"/>
  <c r="D100" i="2"/>
  <c r="D61" i="2"/>
  <c r="B106" i="2"/>
  <c r="E56" i="12" l="1"/>
  <c r="D9" i="17" s="1"/>
  <c r="D71" i="2"/>
  <c r="D106" i="2"/>
  <c r="D67" i="2" l="1"/>
  <c r="B105" i="2" l="1"/>
  <c r="B104" i="2"/>
  <c r="B103" i="2"/>
  <c r="D103" i="2" l="1"/>
  <c r="D105" i="2" l="1"/>
  <c r="D104" i="2"/>
  <c r="D107" i="2" l="1"/>
  <c r="D8" i="17" s="1"/>
  <c r="D15" i="17" s="1"/>
</calcChain>
</file>

<file path=xl/sharedStrings.xml><?xml version="1.0" encoding="utf-8"?>
<sst xmlns="http://schemas.openxmlformats.org/spreadsheetml/2006/main" count="440" uniqueCount="229">
  <si>
    <t>T R O Š K O V N I K</t>
  </si>
  <si>
    <t>R. br.</t>
  </si>
  <si>
    <t>Opis</t>
  </si>
  <si>
    <t>REKAPITULACIJA</t>
  </si>
  <si>
    <t>U _____________, _______________ godine.</t>
  </si>
  <si>
    <t>MP</t>
  </si>
  <si>
    <t>1.</t>
  </si>
  <si>
    <t>2.</t>
  </si>
  <si>
    <t>3.</t>
  </si>
  <si>
    <t>4.</t>
  </si>
  <si>
    <t>5.</t>
  </si>
  <si>
    <t>6.</t>
  </si>
  <si>
    <t>7.</t>
  </si>
  <si>
    <t>Svota osiguranja</t>
  </si>
  <si>
    <t>Iznos premije</t>
  </si>
  <si>
    <t>TABLICA 1: OSIGURANJE OD POŽARA I NEKIH DRUGIH OPASNOSTI (FLEXA)</t>
  </si>
  <si>
    <t>Zgrada Prikešte 13, Omišalj (prostori Općine Omišalj)</t>
  </si>
  <si>
    <t>Zgrada Put mora 1, Omišalj (poslovni prostori)</t>
  </si>
  <si>
    <t>Zgrada Baječ 19c, Omišalj (dječji vrtić)</t>
  </si>
  <si>
    <t>Kuća "Landauf", Dubec 17, Omišalj (kulturno dobro)</t>
  </si>
  <si>
    <t>Suteren zgrade Put Dubca 6, Omišalj (poslovni prostor)</t>
  </si>
  <si>
    <t>Zgrada "Spomen dom", Prikešte 20, Omišalj (muzej)</t>
  </si>
  <si>
    <t>Zgrada "Lapidarij", Put Dubca 19, Omišalj (galerija)</t>
  </si>
  <si>
    <t>Knjižnica "Vid Omišjanin", Prikešte 13, Omišalj (knjižnica)</t>
  </si>
  <si>
    <t>Zgrada Kančinar bb, Omišalj (prostor za udruge)</t>
  </si>
  <si>
    <t>Montažni objekt Kančinar bb, Omišalj (skladišni prostor)</t>
  </si>
  <si>
    <t>Zgrada "Vodotoranj Dubec", Dubec 11, Omišalj (kulturno dobro)</t>
  </si>
  <si>
    <t>Zgrada "Loža", Put Dubca bb, Omišalj (galerija)</t>
  </si>
  <si>
    <t>Zgrada Prikešte 15, Omišalj (poslovni prostor)</t>
  </si>
  <si>
    <t>Zgrada tržnice, Njivičina bb, Omišalj</t>
  </si>
  <si>
    <t>Objekt - autobusna stanica Veli Kijec, Omišalj</t>
  </si>
  <si>
    <t>Zgrada Cvjetni trg 8, Njivice (društveni centar)</t>
  </si>
  <si>
    <t>Zgrada Cvjetni trg 6, Njivice (skladišni prostor)</t>
  </si>
  <si>
    <t>Zgrada Ribarska obala 10, Njivice (poslovni prostor)</t>
  </si>
  <si>
    <t>Zgrada Frankopanska 13, Njivice (kuća)</t>
  </si>
  <si>
    <t>Parkiralište Pušća, Omišalj</t>
  </si>
  <si>
    <t>Parkiralište Kovačnica, Omišalj</t>
  </si>
  <si>
    <t>Parkiralište kod groblja Sv. Duh, Omišalj</t>
  </si>
  <si>
    <t>Parkiralište Bjanižov, Omišalj</t>
  </si>
  <si>
    <t>Parkiralište Krčine, Njivice</t>
  </si>
  <si>
    <t>Parkiralište Rosulje, Njivice</t>
  </si>
  <si>
    <t>Parkiralište Kijac, Njivice</t>
  </si>
  <si>
    <t>Parkiralište Peharček, Njivice</t>
  </si>
  <si>
    <t>Parkiralište Draga, Njivice</t>
  </si>
  <si>
    <t>Grobna mjesta i grobnice, groblje Sv. Duh, Omišalj</t>
  </si>
  <si>
    <t>Zgrada mrtvačnice, groblje Sv. Duh, Omišalj</t>
  </si>
  <si>
    <t>Kapelica, groblje Sv. Duh, Omišalj</t>
  </si>
  <si>
    <t>Odor od kamena, groblje Sv. Duh, Omišalj</t>
  </si>
  <si>
    <t>Ostaci crkve Sv. Jelene, Omišalj (kulturno dobro)</t>
  </si>
  <si>
    <t>Dječja igrališta, sportski i rekreacijski tereni (zbirno)</t>
  </si>
  <si>
    <t>Spomen ploča - Kijac, Njivice</t>
  </si>
  <si>
    <t xml:space="preserve">Spomen bitva Svetom ocu, Omišalj </t>
  </si>
  <si>
    <t>GRAĐEVINSKI OBJEKTI PO KNJIGOVODSTVENOJ VRIJEDNOSTI</t>
  </si>
  <si>
    <t>GRAĐEVINSKI OBJEKTI PO KNJIGOVODSTVENOJ
VRIJEDNOSTI - UKUPNO</t>
  </si>
  <si>
    <t>OPREMA PO NABAVNOJ VRIJEDNOSTI</t>
  </si>
  <si>
    <t>OPREMA PO NABAVNOJ VRIJEDNOSTI - UKUPNO</t>
  </si>
  <si>
    <t>Cjelokupna oprema</t>
  </si>
  <si>
    <t>Skulpture</t>
  </si>
  <si>
    <t>Ostale izložbene vrijednosti (makete, zbirke i sl.)</t>
  </si>
  <si>
    <t>UMJETNIČKE SLIKE PO KNJIGOVODSTVENOJ VRIJEDNOSTI</t>
  </si>
  <si>
    <t>UMJETNIČKE SLIKE PO KNJIGOVODSTVENOJ
VRIJEDNOSTI - UKUPNO</t>
  </si>
  <si>
    <t>Umjetničke slike - ukupno</t>
  </si>
  <si>
    <t>DOPUNSKI RIZIK IZLJEVA VODE IZ VODOVODNIH
I KANALIZACIJSKIH CIJEVI NA I. RIZIK - UKUPNO</t>
  </si>
  <si>
    <t>Zgrada Kovačnica 1, Omišalj
(poslovni/stambeni prostor)</t>
  </si>
  <si>
    <t>Suteren zgrade Put Dubca 6, Omišalj
(poslovni prostor)</t>
  </si>
  <si>
    <t>Društveni dom Omišalj, Pušća 121, Omišalj
(društveni dom)</t>
  </si>
  <si>
    <t>Montažni objekt Kančinar bb, Omišalj
(skladišni prostor)</t>
  </si>
  <si>
    <t>Zgrada "Mulic" Pape I. Pavla II 2a, Omišalj
(prostor za udruge)</t>
  </si>
  <si>
    <t>Zgrada "Pržunić", Lokvica bb, Omišalj
(skladišni prostor)</t>
  </si>
  <si>
    <t>Zgrada "Posujilnica", Put Dubca 8, Omišalj
(prostor za udruge)</t>
  </si>
  <si>
    <t>Zgrada "Hrvasko", Gornja Vraca 13, Omišalj
(prostor za udruge)</t>
  </si>
  <si>
    <t>Zgrada Placa 9, Njivice (poslovni prostori)</t>
  </si>
  <si>
    <t>Montažni objekt - nadstrešnica autobusne postaje Njivice, Kralja Tomislava (2 modula)</t>
  </si>
  <si>
    <t>Parkiralište Pod orišina</t>
  </si>
  <si>
    <t>(ime, prezime i potpis ovlaštene osobe Ponuditelja)</t>
  </si>
  <si>
    <t>PONUDITELJ:</t>
  </si>
  <si>
    <t>Objekt izgrađen prije 1964. godine</t>
  </si>
  <si>
    <t>DOPUNSKI RIZIK IZLJEVA VODE IZ VODOVODNIH
I KANALIZACIJSKIH CIJEVI NA I. RIZIK</t>
  </si>
  <si>
    <t>UMJETNIČKE SLIKE PO KNJIGOVODSTVENOJ VRIJEDNOSTI - UKUPNO</t>
  </si>
  <si>
    <t>GRAĐEVINSKI OBJEKTI PO KNJIGOVODSTVENOJ VRIJEDNOSTI - UKUPNO</t>
  </si>
  <si>
    <t>Zgrada Prikešte 13, Omišalj
(prostori Općine Omišalj)</t>
  </si>
  <si>
    <t>Zgrada Put mora 1, Omišalj
(poslovni prostori)</t>
  </si>
  <si>
    <t>Zgrada Baječ 19c, Omišalj
(dječji vrtić)</t>
  </si>
  <si>
    <t>Društveni dom Omišalj, Pušća 121, Omišalj (društveni dom)</t>
  </si>
  <si>
    <t>Zgrada Kančinar bb, Omišalj
(prostor za udruge)</t>
  </si>
  <si>
    <t>Zgrada "Mulic" Pape I. Pavla II 2a, Omišalj (prostor za udruge)</t>
  </si>
  <si>
    <t>Zgrada "Pržunić", Lokvica bb, Omišalj (skladišni prostor)</t>
  </si>
  <si>
    <t>Zgrada "Posujilnica", Put Dubca 8, Omišalj (prostor za udruge)</t>
  </si>
  <si>
    <t>Zgrada Prikešte 15, Omišalj
(poslovni prostor)</t>
  </si>
  <si>
    <t>Zgrada "Hrvasko", Gornja Vraca 13, Omišalj (prostor za udruge)</t>
  </si>
  <si>
    <t>Zgrada Placa 9, Njivice
(poslovni prostori)</t>
  </si>
  <si>
    <t>Zgrada Cvjetni trg 8, Njivice
(društveni centar)</t>
  </si>
  <si>
    <t>Zgrada Cvjetni trg 6, Njivice
(skladišni prostor)</t>
  </si>
  <si>
    <t>DA</t>
  </si>
  <si>
    <t>NE</t>
  </si>
  <si>
    <t>Nije primjenjivo</t>
  </si>
  <si>
    <t>GRAĐEVINSKI OBJEKTI
PO KNJIGOVODSTVENOJ VRIJEDNOSTI</t>
  </si>
  <si>
    <t>OSIGURANJE OD POŽARA I NEKIH DRUGIH OPASNOSTI (FLEXA)</t>
  </si>
  <si>
    <t>OSIGURANJE OD POTRESA</t>
  </si>
  <si>
    <t>TABLICA 3: OSIGURANJE OD LOMA STROJA</t>
  </si>
  <si>
    <t>OSIGURANJE OD LOMA STROJA</t>
  </si>
  <si>
    <t>Mreža javne rasvjete i pripadajuća oprema</t>
  </si>
  <si>
    <t>Računala, računalna oprema, telefonske centrale, komunikacijska oprema</t>
  </si>
  <si>
    <t>Ostala uredska oprema</t>
  </si>
  <si>
    <t>Oprema za grijanje, ventilaciju i hlađenje</t>
  </si>
  <si>
    <t>Rampe, hidraulični stupići</t>
  </si>
  <si>
    <t>Oprema - Društveni dom Omišalj, Pušća 121, Omišalj</t>
  </si>
  <si>
    <t>Lift - Društveni dom Omišalj, Pušća 121, Omišalj (stvarna vrijednost)</t>
  </si>
  <si>
    <t>Doplatak za otkup amortizirane vrijednosti kod djelomičnih šteta</t>
  </si>
  <si>
    <t>Doplatak za otkup učešća u šteti</t>
  </si>
  <si>
    <t>TABLICA 4: OSIGURANJE OD PROVALNE KRAĐE I RAZBOJNIŠTVA</t>
  </si>
  <si>
    <t>Umjetničke slike</t>
  </si>
  <si>
    <t>Oprema u zgradi Općine Omišalj, Prikešte 13, Omišalj na I. rizik</t>
  </si>
  <si>
    <t>Veći troškovi popravka na zgradi Općine Omišalj, Prikešte 13, Omišalj na I. rizik</t>
  </si>
  <si>
    <t>OSIGURANJE OD PROVALNE KRAĐE I RAZBOJNIŠTVA</t>
  </si>
  <si>
    <t>TABLICA 5: OSIGURANJE STAKLA OD LOMA</t>
  </si>
  <si>
    <t>OSIGURANJE STAKLA OD LOMA</t>
  </si>
  <si>
    <t>Stakla na vratima i prozorima nekretnina u vlasništvu Općine Omišalj na I. rizik - 229,91 m2</t>
  </si>
  <si>
    <t>Sva stakla na Društvenom domu Omišalj, Pušća 121, Omišalj na I. rizik</t>
  </si>
  <si>
    <t>TABLICA 6: OSIGURANJE OD NESRETNOG SLUČAJA ZA DJELATNIKE</t>
  </si>
  <si>
    <t>OSIGURANJE OD NESRETNOG SLUČAJA ZA DJELATNIKE</t>
  </si>
  <si>
    <t>Smrt kao posljedica nesretnog slučaja</t>
  </si>
  <si>
    <t>Smrt usljed bolesti</t>
  </si>
  <si>
    <t>Trajni invaliditet kao posljedica nesretnog slučaja</t>
  </si>
  <si>
    <t>Dnevna za liječenje u bolnici usljed nezgode</t>
  </si>
  <si>
    <t>Teško bolesna stanja</t>
  </si>
  <si>
    <t>TABLICA 7: OSIGURANJE JAVNE ODGOVORNOSTI</t>
  </si>
  <si>
    <t>OSIGURANJE JAVNE ODGOVORNOSTI</t>
  </si>
  <si>
    <t>Javna odgovornost prema trećim osobama</t>
  </si>
  <si>
    <t>Odgovornost prema djelatnicima</t>
  </si>
  <si>
    <t>UKUPNO</t>
  </si>
  <si>
    <t>_________________________________</t>
  </si>
  <si>
    <t>TABLICA 2: OSIGURANJE OD POTRESA</t>
  </si>
  <si>
    <t>4-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</si>
  <si>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</si>
  <si>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</si>
  <si>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</si>
  <si>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</si>
  <si>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</si>
  <si>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</si>
  <si>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</si>
  <si>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</si>
  <si>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</si>
  <si>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</si>
  <si>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</si>
  <si>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</si>
  <si>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</si>
  <si>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</si>
  <si>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</si>
  <si>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</si>
  <si>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</si>
  <si>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</si>
  <si>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</si>
  <si>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</si>
  <si>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</si>
  <si>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</si>
  <si>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</si>
  <si>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</si>
  <si>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</si>
  <si>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</si>
  <si>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</si>
  <si>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</si>
  <si>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</si>
  <si>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</si>
  <si>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</si>
  <si>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</si>
  <si>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</si>
  <si>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</si>
  <si>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</si>
  <si>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</si>
  <si>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</si>
  <si>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</si>
  <si>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</si>
  <si>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</si>
  <si>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</si>
  <si>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</si>
  <si>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</si>
  <si>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</si>
  <si>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</si>
  <si>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</si>
  <si>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</si>
  <si>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</si>
  <si>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2.1.</t>
  </si>
  <si>
    <t>2.3.</t>
  </si>
  <si>
    <t>2.2.</t>
  </si>
  <si>
    <t>3.1.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</si>
  <si>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</si>
  <si>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</si>
  <si>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</si>
  <si>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</si>
  <si>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</si>
  <si>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</si>
  <si>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</si>
  <si>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</si>
  <si>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</si>
  <si>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</si>
  <si>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</si>
  <si>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</si>
  <si>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</si>
  <si>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</si>
  <si>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</si>
  <si>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</si>
  <si>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</si>
  <si>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</si>
  <si>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</si>
  <si>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</si>
  <si>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</si>
  <si>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</si>
  <si>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</si>
  <si>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</si>
  <si>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</si>
  <si>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</si>
  <si>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Zgrada "Loža", Put Dubca 20, Omišalj (galerija)</t>
  </si>
  <si>
    <t>Javna rasvjeta i pripadajuća oprema (zbirno)</t>
  </si>
  <si>
    <t>Park pokraj objekta "Plava terasa", Njivice</t>
  </si>
  <si>
    <t>1.49.</t>
  </si>
  <si>
    <t>1.50.</t>
  </si>
  <si>
    <t>Montažni sanitarni čvorovi (zbirno)</t>
  </si>
  <si>
    <t>Križ, groblje Sv. Duh, Omišalj</t>
  </si>
  <si>
    <t>8.</t>
  </si>
  <si>
    <t>9.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</si>
  <si>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OPĆINA OMIŠALJ</t>
  </si>
  <si>
    <t>Predmet nabave: Osiguranje imovine, djelatnika i javne odgovornosti u 2026. i 2027. godini</t>
  </si>
  <si>
    <t>Evidencijski broj nabave: 019/26</t>
  </si>
  <si>
    <t>Energetski i komunikacijski vodovi (zbirno)</t>
  </si>
  <si>
    <t>paušal</t>
  </si>
  <si>
    <t>Broj djelatnika: 19</t>
  </si>
  <si>
    <t>Neto platni prihod u 2025. godini: 335.052,04 EUR</t>
  </si>
  <si>
    <t>Ukupni prihod u 2025. godini: 7.234.905,79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</si>
</sst>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BFBFB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167" fontId="7" fillId="8" borderId="1" xfId="1" applyNumberFormat="1" applyFont="1" applyFill="1" applyBorder="1" applyAlignment="1">
      <alignment horizontal="center" vertical="center"/>
    </xf>
    <xf numFmtId="167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4" borderId="4" xfId="0" applyNumberFormat="1" applyFont="1" applyFill="1" applyBorder="1" applyAlignment="1" applyProtection="1">
      <alignment horizontal="center" vertical="center"/>
      <protection locked="0"/>
    </xf>
    <xf numFmtId="167" fontId="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 indent="17"/>
      <protection locked="0"/>
    </xf>
    <xf numFmtId="0" fontId="7" fillId="2" borderId="1" xfId="0" applyFont="1" applyFill="1" applyBorder="1" applyAlignment="1">
      <alignment horizontal="left" vertical="center" wrapText="1" indent="1"/>
    </xf>
    <xf numFmtId="4" fontId="7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/>
    </xf>
    <xf numFmtId="167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167" fontId="4" fillId="0" borderId="2" xfId="0" applyNumberFormat="1" applyFont="1" applyBorder="1" applyAlignment="1">
      <alignment horizontal="center" vertical="center"/>
    </xf>
    <xf numFmtId="167" fontId="7" fillId="2" borderId="1" xfId="1" applyNumberFormat="1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>
      <alignment horizontal="left" vertical="center" wrapText="1" inden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center" wrapText="1" indent="1"/>
    </xf>
    <xf numFmtId="0" fontId="7" fillId="6" borderId="7" xfId="0" applyFont="1" applyFill="1" applyBorder="1" applyAlignment="1">
      <alignment horizontal="center" vertical="center"/>
    </xf>
    <xf numFmtId="4" fontId="7" fillId="6" borderId="2" xfId="1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7" fontId="7" fillId="3" borderId="1" xfId="2" applyNumberFormat="1" applyFont="1" applyFill="1" applyBorder="1" applyAlignment="1" applyProtection="1">
      <alignment horizontal="center" vertical="center"/>
    </xf>
    <xf numFmtId="4" fontId="7" fillId="3" borderId="1" xfId="1" applyNumberFormat="1" applyFont="1" applyFill="1" applyBorder="1" applyAlignment="1" applyProtection="1">
      <alignment horizontal="center" vertical="center"/>
    </xf>
    <xf numFmtId="167" fontId="7" fillId="5" borderId="1" xfId="2" applyNumberFormat="1" applyFont="1" applyFill="1" applyBorder="1" applyAlignment="1" applyProtection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2" xfId="0" applyNumberFormat="1" applyFont="1" applyBorder="1" applyAlignment="1">
      <alignment horizontal="center" vertical="center" wrapText="1"/>
    </xf>
    <xf numFmtId="167" fontId="7" fillId="8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4" fontId="7" fillId="3" borderId="1" xfId="1" applyNumberFormat="1" applyFont="1" applyFill="1" applyBorder="1" applyAlignment="1" applyProtection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3" borderId="7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4" fontId="7" fillId="3" borderId="6" xfId="1" applyNumberFormat="1" applyFont="1" applyFill="1" applyBorder="1" applyAlignment="1" applyProtection="1">
      <alignment horizontal="left" vertical="center" wrapText="1" indent="1"/>
    </xf>
    <xf numFmtId="4" fontId="7" fillId="3" borderId="7" xfId="1" applyNumberFormat="1" applyFont="1" applyFill="1" applyBorder="1" applyAlignment="1" applyProtection="1">
      <alignment horizontal="left" vertical="center" wrapText="1" indent="1"/>
    </xf>
    <xf numFmtId="4" fontId="7" fillId="3" borderId="2" xfId="1" applyNumberFormat="1" applyFont="1" applyFill="1" applyBorder="1" applyAlignment="1" applyProtection="1">
      <alignment horizontal="left" vertical="center" wrapText="1" indent="1"/>
    </xf>
    <xf numFmtId="0" fontId="7" fillId="5" borderId="6" xfId="0" applyFont="1" applyFill="1" applyBorder="1" applyAlignment="1">
      <alignment horizontal="left" vertical="center" wrapText="1" indent="1"/>
    </xf>
    <xf numFmtId="0" fontId="7" fillId="5" borderId="7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6" borderId="7" xfId="0" applyFont="1" applyFill="1" applyBorder="1" applyAlignment="1">
      <alignment horizontal="left" vertical="center" wrapText="1" indent="1"/>
    </xf>
    <xf numFmtId="4" fontId="7" fillId="5" borderId="8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 indent="1"/>
    </xf>
    <xf numFmtId="0" fontId="7" fillId="8" borderId="6" xfId="0" applyFont="1" applyFill="1" applyBorder="1" applyAlignment="1">
      <alignment horizontal="left" vertical="center" indent="1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wrapText="1" indent="37"/>
    </xf>
    <xf numFmtId="0" fontId="4" fillId="0" borderId="0" xfId="0" applyFont="1" applyAlignment="1" applyProtection="1">
      <alignment horizontal="left" indent="28"/>
      <protection locked="0"/>
    </xf>
    <xf numFmtId="0" fontId="4" fillId="0" borderId="0" xfId="0" applyFont="1" applyAlignment="1">
      <alignment horizontal="left" indent="26"/>
    </xf>
  </cellXfs>
  <cellStyles count="3">
    <cellStyle name="Comma" xfId="1" builtinId="3" customBuiltin="1"/>
    <cellStyle name="Currency" xfId="2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"/>
  <sheetViews>
    <sheetView workbookViewId="0">
      <selection sqref="A1:H1"/>
    </sheetView>
  </sheetViews>
  <sheetFormatPr defaultRowHeight="15" x14ac:dyDescent="0.25"/>
  <cols>
    <col min="8" max="8" width="18.42578125" customWidth="1"/>
  </cols>
  <sheetData>
    <row r="1" spans="1:8" ht="177" customHeight="1" x14ac:dyDescent="0.25">
      <c r="A1" s="43" t="s">
        <v>221</v>
      </c>
      <c r="B1" s="43"/>
      <c r="C1" s="43"/>
      <c r="D1" s="43"/>
      <c r="E1" s="43"/>
      <c r="F1" s="43"/>
      <c r="G1" s="43"/>
      <c r="H1" s="43"/>
    </row>
  </sheetData>
  <sheetProtection algorithmName="SHA-512" hashValue="RULsu2X1xxzS+ZE4Z7j9uFQSMcL2NBmLqYV03SFUew7i0JMLhe/VvUA88g2UYWjub2InJfGQT3C7L2ZNUFUBXg==" saltValue="i36/gFl02tdA0mawQjXHyA==" spinCount="100000" sheet="1" objects="1" scenarios="1"/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7"/>
  <sheetViews>
    <sheetView tabSelected="1" view="pageBreakPreview" zoomScale="130" zoomScaleNormal="115" zoomScaleSheetLayoutView="130" workbookViewId="0">
      <selection sqref="A1:D1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5" width="8.140625" style="1" customWidth="1"/>
    <col min="6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9"/>
      <c r="C3" s="49"/>
      <c r="D3" s="49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x14ac:dyDescent="0.25">
      <c r="A6" s="54" t="s">
        <v>15</v>
      </c>
      <c r="B6" s="54"/>
      <c r="C6" s="54"/>
      <c r="D6" s="54"/>
    </row>
    <row r="7" spans="1:4" ht="15.75" thickBot="1" x14ac:dyDescent="0.3">
      <c r="C7" s="6"/>
      <c r="D7" s="6"/>
    </row>
    <row r="8" spans="1:4" ht="15.75" thickBot="1" x14ac:dyDescent="0.3">
      <c r="A8" s="51" t="s">
        <v>1</v>
      </c>
      <c r="B8" s="51" t="s">
        <v>2</v>
      </c>
      <c r="C8" s="52" t="s">
        <v>13</v>
      </c>
      <c r="D8" s="53" t="s">
        <v>14</v>
      </c>
    </row>
    <row r="9" spans="1:4" ht="15.75" thickBot="1" x14ac:dyDescent="0.3">
      <c r="A9" s="51"/>
      <c r="B9" s="51"/>
      <c r="C9" s="52"/>
      <c r="D9" s="53"/>
    </row>
    <row r="10" spans="1:4" ht="31.5" customHeight="1" thickBot="1" x14ac:dyDescent="0.3">
      <c r="A10" s="7" t="s">
        <v>6</v>
      </c>
      <c r="B10" s="18" t="s">
        <v>52</v>
      </c>
      <c r="C10" s="19"/>
      <c r="D10" s="8"/>
    </row>
    <row r="11" spans="1:4" ht="30.75" thickBot="1" x14ac:dyDescent="0.3">
      <c r="A11" s="20" t="s">
        <v>134</v>
      </c>
      <c r="B11" s="21" t="s">
        <v>63</v>
      </c>
      <c r="C11" s="22">
        <v>88152.2</v>
      </c>
      <c r="D11" s="12"/>
    </row>
    <row r="12" spans="1:4" ht="15.75" thickBot="1" x14ac:dyDescent="0.3">
      <c r="A12" s="20" t="s">
        <v>135</v>
      </c>
      <c r="B12" s="21" t="s">
        <v>16</v>
      </c>
      <c r="C12" s="22">
        <v>234248.26</v>
      </c>
      <c r="D12" s="12"/>
    </row>
    <row r="13" spans="1:4" ht="15.75" thickBot="1" x14ac:dyDescent="0.3">
      <c r="A13" s="20" t="s">
        <v>136</v>
      </c>
      <c r="B13" s="21" t="s">
        <v>17</v>
      </c>
      <c r="C13" s="22">
        <v>178422.92</v>
      </c>
      <c r="D13" s="12"/>
    </row>
    <row r="14" spans="1:4" ht="15.75" thickBot="1" x14ac:dyDescent="0.3">
      <c r="A14" s="20" t="s">
        <v>137</v>
      </c>
      <c r="B14" s="21" t="s">
        <v>18</v>
      </c>
      <c r="C14" s="22">
        <v>1591152.91</v>
      </c>
      <c r="D14" s="12"/>
    </row>
    <row r="15" spans="1:4" ht="15.75" thickBot="1" x14ac:dyDescent="0.3">
      <c r="A15" s="23" t="s">
        <v>138</v>
      </c>
      <c r="B15" s="21" t="s">
        <v>19</v>
      </c>
      <c r="C15" s="22">
        <v>87815.5</v>
      </c>
      <c r="D15" s="12"/>
    </row>
    <row r="16" spans="1:4" ht="30.75" thickBot="1" x14ac:dyDescent="0.3">
      <c r="A16" s="23" t="s">
        <v>139</v>
      </c>
      <c r="B16" s="21" t="s">
        <v>64</v>
      </c>
      <c r="C16" s="22">
        <v>28570.89</v>
      </c>
      <c r="D16" s="12"/>
    </row>
    <row r="17" spans="1:4" ht="15.75" thickBot="1" x14ac:dyDescent="0.3">
      <c r="A17" s="23" t="s">
        <v>140</v>
      </c>
      <c r="B17" s="21" t="s">
        <v>21</v>
      </c>
      <c r="C17" s="22">
        <v>32488.47</v>
      </c>
      <c r="D17" s="12"/>
    </row>
    <row r="18" spans="1:4" ht="15.75" thickBot="1" x14ac:dyDescent="0.3">
      <c r="A18" s="23" t="s">
        <v>141</v>
      </c>
      <c r="B18" s="21" t="s">
        <v>22</v>
      </c>
      <c r="C18" s="24">
        <v>51576.09</v>
      </c>
      <c r="D18" s="13"/>
    </row>
    <row r="19" spans="1:4" ht="30.75" thickBot="1" x14ac:dyDescent="0.3">
      <c r="A19" s="23" t="s">
        <v>142</v>
      </c>
      <c r="B19" s="21" t="s">
        <v>65</v>
      </c>
      <c r="C19" s="22">
        <v>1651978.33</v>
      </c>
      <c r="D19" s="12"/>
    </row>
    <row r="20" spans="1:4" ht="30.75" thickBot="1" x14ac:dyDescent="0.3">
      <c r="A20" s="23" t="s">
        <v>143</v>
      </c>
      <c r="B20" s="21" t="s">
        <v>23</v>
      </c>
      <c r="C20" s="22">
        <v>40411.61</v>
      </c>
      <c r="D20" s="12"/>
    </row>
    <row r="21" spans="1:4" ht="15.75" thickBot="1" x14ac:dyDescent="0.3">
      <c r="A21" s="23" t="s">
        <v>144</v>
      </c>
      <c r="B21" s="21" t="s">
        <v>24</v>
      </c>
      <c r="C21" s="22">
        <v>14831.62</v>
      </c>
      <c r="D21" s="12"/>
    </row>
    <row r="22" spans="1:4" ht="30.75" thickBot="1" x14ac:dyDescent="0.3">
      <c r="A22" s="25" t="s">
        <v>145</v>
      </c>
      <c r="B22" s="21" t="s">
        <v>66</v>
      </c>
      <c r="C22" s="22">
        <v>193.84</v>
      </c>
      <c r="D22" s="12"/>
    </row>
    <row r="23" spans="1:4" ht="30.75" thickBot="1" x14ac:dyDescent="0.3">
      <c r="A23" s="23" t="s">
        <v>146</v>
      </c>
      <c r="B23" s="21" t="s">
        <v>67</v>
      </c>
      <c r="C23" s="24">
        <v>51098.44</v>
      </c>
      <c r="D23" s="13"/>
    </row>
    <row r="24" spans="1:4" ht="30.75" thickBot="1" x14ac:dyDescent="0.3">
      <c r="A24" s="23" t="s">
        <v>147</v>
      </c>
      <c r="B24" s="21" t="s">
        <v>26</v>
      </c>
      <c r="C24" s="24">
        <v>79749.960000000006</v>
      </c>
      <c r="D24" s="13"/>
    </row>
    <row r="25" spans="1:4" ht="30.75" thickBot="1" x14ac:dyDescent="0.3">
      <c r="A25" s="23" t="s">
        <v>148</v>
      </c>
      <c r="B25" s="21" t="s">
        <v>68</v>
      </c>
      <c r="C25" s="24">
        <v>13140.3</v>
      </c>
      <c r="D25" s="13"/>
    </row>
    <row r="26" spans="1:4" ht="15.75" thickBot="1" x14ac:dyDescent="0.3">
      <c r="A26" s="23" t="s">
        <v>149</v>
      </c>
      <c r="B26" s="21" t="s">
        <v>212</v>
      </c>
      <c r="C26" s="24">
        <v>43639.92</v>
      </c>
      <c r="D26" s="13"/>
    </row>
    <row r="27" spans="1:4" ht="30.75" thickBot="1" x14ac:dyDescent="0.3">
      <c r="A27" s="23" t="s">
        <v>150</v>
      </c>
      <c r="B27" s="21" t="s">
        <v>69</v>
      </c>
      <c r="C27" s="24">
        <v>2529.38</v>
      </c>
      <c r="D27" s="13"/>
    </row>
    <row r="28" spans="1:4" ht="15.75" thickBot="1" x14ac:dyDescent="0.3">
      <c r="A28" s="23" t="s">
        <v>151</v>
      </c>
      <c r="B28" s="26" t="s">
        <v>28</v>
      </c>
      <c r="C28" s="27">
        <v>29318.34</v>
      </c>
      <c r="D28" s="14"/>
    </row>
    <row r="29" spans="1:4" ht="30.75" thickBot="1" x14ac:dyDescent="0.3">
      <c r="A29" s="23" t="s">
        <v>152</v>
      </c>
      <c r="B29" s="21" t="s">
        <v>70</v>
      </c>
      <c r="C29" s="24">
        <v>20903.7</v>
      </c>
      <c r="D29" s="13"/>
    </row>
    <row r="30" spans="1:4" ht="15.75" thickBot="1" x14ac:dyDescent="0.3">
      <c r="A30" s="25" t="s">
        <v>153</v>
      </c>
      <c r="B30" s="26" t="s">
        <v>29</v>
      </c>
      <c r="C30" s="27">
        <v>134824.5</v>
      </c>
      <c r="D30" s="14"/>
    </row>
    <row r="31" spans="1:4" ht="30.75" thickBot="1" x14ac:dyDescent="0.3">
      <c r="A31" s="23" t="s">
        <v>154</v>
      </c>
      <c r="B31" s="21" t="s">
        <v>72</v>
      </c>
      <c r="C31" s="24">
        <v>199.18</v>
      </c>
      <c r="D31" s="13"/>
    </row>
    <row r="32" spans="1:4" ht="15.75" thickBot="1" x14ac:dyDescent="0.3">
      <c r="A32" s="23" t="s">
        <v>155</v>
      </c>
      <c r="B32" s="21" t="s">
        <v>30</v>
      </c>
      <c r="C32" s="24">
        <v>388.51</v>
      </c>
      <c r="D32" s="13"/>
    </row>
    <row r="33" spans="1:4" ht="15.75" thickBot="1" x14ac:dyDescent="0.3">
      <c r="A33" s="23" t="s">
        <v>156</v>
      </c>
      <c r="B33" s="21" t="s">
        <v>71</v>
      </c>
      <c r="C33" s="24">
        <v>1039322.69</v>
      </c>
      <c r="D33" s="13"/>
    </row>
    <row r="34" spans="1:4" ht="15.75" thickBot="1" x14ac:dyDescent="0.3">
      <c r="A34" s="23" t="s">
        <v>157</v>
      </c>
      <c r="B34" s="26" t="s">
        <v>31</v>
      </c>
      <c r="C34" s="27">
        <v>101794.03</v>
      </c>
      <c r="D34" s="14"/>
    </row>
    <row r="35" spans="1:4" ht="15.75" thickBot="1" x14ac:dyDescent="0.3">
      <c r="A35" s="25" t="s">
        <v>158</v>
      </c>
      <c r="B35" s="21" t="s">
        <v>32</v>
      </c>
      <c r="C35" s="24">
        <v>78264.929999999993</v>
      </c>
      <c r="D35" s="13"/>
    </row>
    <row r="36" spans="1:4" ht="15.75" thickBot="1" x14ac:dyDescent="0.3">
      <c r="A36" s="23" t="s">
        <v>159</v>
      </c>
      <c r="B36" s="26" t="s">
        <v>33</v>
      </c>
      <c r="C36" s="27">
        <v>84963.7</v>
      </c>
      <c r="D36" s="14"/>
    </row>
    <row r="37" spans="1:4" ht="15.75" thickBot="1" x14ac:dyDescent="0.3">
      <c r="A37" s="39" t="s">
        <v>160</v>
      </c>
      <c r="B37" s="26" t="s">
        <v>34</v>
      </c>
      <c r="C37" s="41">
        <v>138031.72</v>
      </c>
      <c r="D37" s="40"/>
    </row>
    <row r="38" spans="1:4" ht="15.75" thickBot="1" x14ac:dyDescent="0.3">
      <c r="A38" s="20" t="s">
        <v>161</v>
      </c>
      <c r="B38" s="21" t="s">
        <v>73</v>
      </c>
      <c r="C38" s="22">
        <v>923245.93</v>
      </c>
      <c r="D38" s="12"/>
    </row>
    <row r="39" spans="1:4" ht="15.75" thickBot="1" x14ac:dyDescent="0.3">
      <c r="A39" s="20" t="s">
        <v>162</v>
      </c>
      <c r="B39" s="21" t="s">
        <v>35</v>
      </c>
      <c r="C39" s="22">
        <v>7432.57</v>
      </c>
      <c r="D39" s="12"/>
    </row>
    <row r="40" spans="1:4" ht="15.75" thickBot="1" x14ac:dyDescent="0.3">
      <c r="A40" s="20" t="s">
        <v>163</v>
      </c>
      <c r="B40" s="21" t="s">
        <v>36</v>
      </c>
      <c r="C40" s="22">
        <v>9751.85</v>
      </c>
      <c r="D40" s="12"/>
    </row>
    <row r="41" spans="1:4" ht="15.75" thickBot="1" x14ac:dyDescent="0.3">
      <c r="A41" s="23" t="s">
        <v>164</v>
      </c>
      <c r="B41" s="21" t="s">
        <v>37</v>
      </c>
      <c r="C41" s="22">
        <v>51048.39</v>
      </c>
      <c r="D41" s="12"/>
    </row>
    <row r="42" spans="1:4" ht="15.75" thickBot="1" x14ac:dyDescent="0.3">
      <c r="A42" s="23" t="s">
        <v>165</v>
      </c>
      <c r="B42" s="21" t="s">
        <v>38</v>
      </c>
      <c r="C42" s="22">
        <v>51721.34</v>
      </c>
      <c r="D42" s="12"/>
    </row>
    <row r="43" spans="1:4" ht="15.75" thickBot="1" x14ac:dyDescent="0.3">
      <c r="A43" s="23" t="s">
        <v>166</v>
      </c>
      <c r="B43" s="21" t="s">
        <v>39</v>
      </c>
      <c r="C43" s="22">
        <v>28805.99</v>
      </c>
      <c r="D43" s="12"/>
    </row>
    <row r="44" spans="1:4" ht="15.75" thickBot="1" x14ac:dyDescent="0.3">
      <c r="A44" s="23" t="s">
        <v>167</v>
      </c>
      <c r="B44" s="21" t="s">
        <v>40</v>
      </c>
      <c r="C44" s="22">
        <v>13510.94</v>
      </c>
      <c r="D44" s="12"/>
    </row>
    <row r="45" spans="1:4" ht="15.75" thickBot="1" x14ac:dyDescent="0.3">
      <c r="A45" s="23" t="s">
        <v>168</v>
      </c>
      <c r="B45" s="21" t="s">
        <v>41</v>
      </c>
      <c r="C45" s="24">
        <v>52645.57</v>
      </c>
      <c r="D45" s="13"/>
    </row>
    <row r="46" spans="1:4" ht="15.75" thickBot="1" x14ac:dyDescent="0.3">
      <c r="A46" s="23" t="s">
        <v>169</v>
      </c>
      <c r="B46" s="21" t="s">
        <v>42</v>
      </c>
      <c r="C46" s="22">
        <v>107986.26</v>
      </c>
      <c r="D46" s="12"/>
    </row>
    <row r="47" spans="1:4" ht="15.75" thickBot="1" x14ac:dyDescent="0.3">
      <c r="A47" s="23" t="s">
        <v>170</v>
      </c>
      <c r="B47" s="21" t="s">
        <v>43</v>
      </c>
      <c r="C47" s="22">
        <v>5166.57</v>
      </c>
      <c r="D47" s="12"/>
    </row>
    <row r="48" spans="1:4" ht="15.75" thickBot="1" x14ac:dyDescent="0.3">
      <c r="A48" s="25" t="s">
        <v>171</v>
      </c>
      <c r="B48" s="21" t="s">
        <v>214</v>
      </c>
      <c r="C48" s="22">
        <v>573866.67000000004</v>
      </c>
      <c r="D48" s="12"/>
    </row>
    <row r="49" spans="1:4" ht="15.75" thickBot="1" x14ac:dyDescent="0.3">
      <c r="A49" s="23" t="s">
        <v>172</v>
      </c>
      <c r="B49" s="21" t="s">
        <v>44</v>
      </c>
      <c r="C49" s="22">
        <v>334380.46000000002</v>
      </c>
      <c r="D49" s="12"/>
    </row>
    <row r="50" spans="1:4" ht="15.75" thickBot="1" x14ac:dyDescent="0.3">
      <c r="A50" s="23" t="s">
        <v>173</v>
      </c>
      <c r="B50" s="21" t="s">
        <v>45</v>
      </c>
      <c r="C50" s="22">
        <v>34954.1</v>
      </c>
      <c r="D50" s="12"/>
    </row>
    <row r="51" spans="1:4" ht="15.75" thickBot="1" x14ac:dyDescent="0.3">
      <c r="A51" s="23" t="s">
        <v>174</v>
      </c>
      <c r="B51" s="21" t="s">
        <v>46</v>
      </c>
      <c r="C51" s="24">
        <v>51244.82</v>
      </c>
      <c r="D51" s="13"/>
    </row>
    <row r="52" spans="1:4" ht="15.75" thickBot="1" x14ac:dyDescent="0.3">
      <c r="A52" s="23" t="s">
        <v>175</v>
      </c>
      <c r="B52" s="21" t="s">
        <v>47</v>
      </c>
      <c r="C52" s="24">
        <v>610.59</v>
      </c>
      <c r="D52" s="13"/>
    </row>
    <row r="53" spans="1:4" ht="15.75" thickBot="1" x14ac:dyDescent="0.3">
      <c r="A53" s="23" t="s">
        <v>176</v>
      </c>
      <c r="B53" s="21" t="s">
        <v>218</v>
      </c>
      <c r="C53" s="24">
        <v>12317.58</v>
      </c>
      <c r="D53" s="13"/>
    </row>
    <row r="54" spans="1:4" ht="15.75" thickBot="1" x14ac:dyDescent="0.3">
      <c r="A54" s="23" t="s">
        <v>177</v>
      </c>
      <c r="B54" s="21" t="s">
        <v>48</v>
      </c>
      <c r="C54" s="24">
        <v>6093.63</v>
      </c>
      <c r="D54" s="13"/>
    </row>
    <row r="55" spans="1:4" ht="15.75" thickBot="1" x14ac:dyDescent="0.3">
      <c r="A55" s="23" t="s">
        <v>178</v>
      </c>
      <c r="B55" s="21" t="s">
        <v>49</v>
      </c>
      <c r="C55" s="24">
        <v>460988.84</v>
      </c>
      <c r="D55" s="13"/>
    </row>
    <row r="56" spans="1:4" ht="15.75" thickBot="1" x14ac:dyDescent="0.3">
      <c r="A56" s="25" t="s">
        <v>179</v>
      </c>
      <c r="B56" s="21" t="s">
        <v>217</v>
      </c>
      <c r="C56" s="24">
        <v>141530.99</v>
      </c>
      <c r="D56" s="13"/>
    </row>
    <row r="57" spans="1:4" ht="15.75" thickBot="1" x14ac:dyDescent="0.3">
      <c r="A57" s="25" t="s">
        <v>180</v>
      </c>
      <c r="B57" s="21" t="s">
        <v>213</v>
      </c>
      <c r="C57" s="24">
        <v>713190.68</v>
      </c>
      <c r="D57" s="13"/>
    </row>
    <row r="58" spans="1:4" ht="15.75" thickBot="1" x14ac:dyDescent="0.3">
      <c r="A58" s="25" t="s">
        <v>181</v>
      </c>
      <c r="B58" s="26" t="s">
        <v>224</v>
      </c>
      <c r="C58" s="27">
        <v>16673.599999999999</v>
      </c>
      <c r="D58" s="14"/>
    </row>
    <row r="59" spans="1:4" ht="15.75" thickBot="1" x14ac:dyDescent="0.3">
      <c r="A59" s="25" t="s">
        <v>215</v>
      </c>
      <c r="B59" s="21" t="s">
        <v>50</v>
      </c>
      <c r="C59" s="24">
        <v>466.61</v>
      </c>
      <c r="D59" s="13"/>
    </row>
    <row r="60" spans="1:4" ht="15.75" thickBot="1" x14ac:dyDescent="0.3">
      <c r="A60" s="25" t="s">
        <v>216</v>
      </c>
      <c r="B60" s="26" t="s">
        <v>51</v>
      </c>
      <c r="C60" s="27">
        <v>16289.25</v>
      </c>
      <c r="D60" s="14"/>
    </row>
    <row r="61" spans="1:4" ht="31.5" customHeight="1" thickBot="1" x14ac:dyDescent="0.3">
      <c r="A61" s="7" t="s">
        <v>6</v>
      </c>
      <c r="B61" s="55" t="s">
        <v>53</v>
      </c>
      <c r="C61" s="56"/>
      <c r="D61" s="28">
        <f>SUM(D11:D60)</f>
        <v>0</v>
      </c>
    </row>
    <row r="62" spans="1:4" ht="15.75" thickBot="1" x14ac:dyDescent="0.3">
      <c r="B62" s="9"/>
      <c r="C62" s="6"/>
      <c r="D62" s="6"/>
    </row>
    <row r="63" spans="1:4" ht="24" customHeight="1" thickBot="1" x14ac:dyDescent="0.3">
      <c r="A63" s="7" t="s">
        <v>7</v>
      </c>
      <c r="B63" s="57" t="s">
        <v>54</v>
      </c>
      <c r="C63" s="58"/>
      <c r="D63" s="59"/>
    </row>
    <row r="64" spans="1:4" ht="15.75" thickBot="1" x14ac:dyDescent="0.3">
      <c r="A64" s="20" t="s">
        <v>182</v>
      </c>
      <c r="B64" s="21" t="s">
        <v>56</v>
      </c>
      <c r="C64" s="22">
        <v>1350000</v>
      </c>
      <c r="D64" s="12"/>
    </row>
    <row r="65" spans="1:4" ht="15.75" thickBot="1" x14ac:dyDescent="0.3">
      <c r="A65" s="20" t="s">
        <v>184</v>
      </c>
      <c r="B65" s="21" t="s">
        <v>57</v>
      </c>
      <c r="C65" s="22">
        <v>1459.95</v>
      </c>
      <c r="D65" s="12"/>
    </row>
    <row r="66" spans="1:4" ht="15.75" thickBot="1" x14ac:dyDescent="0.3">
      <c r="A66" s="20" t="s">
        <v>183</v>
      </c>
      <c r="B66" s="21" t="s">
        <v>58</v>
      </c>
      <c r="C66" s="22">
        <v>22988.52</v>
      </c>
      <c r="D66" s="12"/>
    </row>
    <row r="67" spans="1:4" ht="24" customHeight="1" thickBot="1" x14ac:dyDescent="0.3">
      <c r="A67" s="7" t="s">
        <v>7</v>
      </c>
      <c r="B67" s="60" t="s">
        <v>55</v>
      </c>
      <c r="C67" s="56"/>
      <c r="D67" s="28">
        <f>SUM(D64:D66)</f>
        <v>0</v>
      </c>
    </row>
    <row r="68" spans="1:4" ht="15.75" thickBot="1" x14ac:dyDescent="0.3">
      <c r="C68" s="6"/>
      <c r="D68" s="6"/>
    </row>
    <row r="69" spans="1:4" ht="24" customHeight="1" thickBot="1" x14ac:dyDescent="0.3">
      <c r="A69" s="7" t="s">
        <v>8</v>
      </c>
      <c r="B69" s="57" t="s">
        <v>59</v>
      </c>
      <c r="C69" s="58"/>
      <c r="D69" s="59"/>
    </row>
    <row r="70" spans="1:4" ht="15.75" thickBot="1" x14ac:dyDescent="0.3">
      <c r="A70" s="20" t="s">
        <v>185</v>
      </c>
      <c r="B70" s="21" t="s">
        <v>61</v>
      </c>
      <c r="C70" s="24">
        <v>112023.15</v>
      </c>
      <c r="D70" s="13"/>
    </row>
    <row r="71" spans="1:4" s="4" customFormat="1" ht="31.5" customHeight="1" thickBot="1" x14ac:dyDescent="0.25">
      <c r="A71" s="7" t="s">
        <v>8</v>
      </c>
      <c r="B71" s="55" t="s">
        <v>60</v>
      </c>
      <c r="C71" s="56"/>
      <c r="D71" s="28">
        <f>SUM(D70:D70)</f>
        <v>0</v>
      </c>
    </row>
    <row r="72" spans="1:4" ht="15.75" thickBot="1" x14ac:dyDescent="0.3">
      <c r="C72" s="6"/>
      <c r="D72" s="6"/>
    </row>
    <row r="73" spans="1:4" ht="31.5" customHeight="1" thickBot="1" x14ac:dyDescent="0.3">
      <c r="A73" s="7" t="s">
        <v>9</v>
      </c>
      <c r="B73" s="57" t="s">
        <v>77</v>
      </c>
      <c r="C73" s="58"/>
      <c r="D73" s="59"/>
    </row>
    <row r="74" spans="1:4" ht="30.75" thickBot="1" x14ac:dyDescent="0.3">
      <c r="A74" s="20" t="s">
        <v>186</v>
      </c>
      <c r="B74" s="21" t="s">
        <v>63</v>
      </c>
      <c r="C74" s="22">
        <v>3800</v>
      </c>
      <c r="D74" s="12"/>
    </row>
    <row r="75" spans="1:4" ht="15.75" thickBot="1" x14ac:dyDescent="0.3">
      <c r="A75" s="20" t="s">
        <v>187</v>
      </c>
      <c r="B75" s="21" t="s">
        <v>16</v>
      </c>
      <c r="C75" s="22">
        <v>11000</v>
      </c>
      <c r="D75" s="12"/>
    </row>
    <row r="76" spans="1:4" ht="15.75" thickBot="1" x14ac:dyDescent="0.3">
      <c r="A76" s="20" t="s">
        <v>188</v>
      </c>
      <c r="B76" s="21" t="s">
        <v>17</v>
      </c>
      <c r="C76" s="22">
        <v>7600</v>
      </c>
      <c r="D76" s="12"/>
    </row>
    <row r="77" spans="1:4" ht="15.75" thickBot="1" x14ac:dyDescent="0.3">
      <c r="A77" s="20" t="s">
        <v>189</v>
      </c>
      <c r="B77" s="21" t="s">
        <v>18</v>
      </c>
      <c r="C77" s="22">
        <v>26000</v>
      </c>
      <c r="D77" s="12"/>
    </row>
    <row r="78" spans="1:4" ht="15.75" thickBot="1" x14ac:dyDescent="0.3">
      <c r="A78" s="23" t="s">
        <v>190</v>
      </c>
      <c r="B78" s="21" t="s">
        <v>19</v>
      </c>
      <c r="C78" s="22">
        <v>1300</v>
      </c>
      <c r="D78" s="12"/>
    </row>
    <row r="79" spans="1:4" ht="15.75" thickBot="1" x14ac:dyDescent="0.3">
      <c r="A79" s="25" t="s">
        <v>191</v>
      </c>
      <c r="B79" s="26" t="s">
        <v>20</v>
      </c>
      <c r="C79" s="41">
        <v>1300</v>
      </c>
      <c r="D79" s="40"/>
    </row>
    <row r="80" spans="1:4" ht="15.75" thickBot="1" x14ac:dyDescent="0.3">
      <c r="A80" s="23" t="s">
        <v>192</v>
      </c>
      <c r="B80" s="21" t="s">
        <v>21</v>
      </c>
      <c r="C80" s="22">
        <v>1000</v>
      </c>
      <c r="D80" s="12"/>
    </row>
    <row r="81" spans="1:4" ht="15.75" thickBot="1" x14ac:dyDescent="0.3">
      <c r="A81" s="23" t="s">
        <v>193</v>
      </c>
      <c r="B81" s="21" t="s">
        <v>22</v>
      </c>
      <c r="C81" s="24">
        <v>2000</v>
      </c>
      <c r="D81" s="13"/>
    </row>
    <row r="82" spans="1:4" ht="30.75" thickBot="1" x14ac:dyDescent="0.3">
      <c r="A82" s="23" t="s">
        <v>194</v>
      </c>
      <c r="B82" s="21" t="s">
        <v>65</v>
      </c>
      <c r="C82" s="22">
        <v>28000</v>
      </c>
      <c r="D82" s="12"/>
    </row>
    <row r="83" spans="1:4" ht="30.75" thickBot="1" x14ac:dyDescent="0.3">
      <c r="A83" s="23" t="s">
        <v>195</v>
      </c>
      <c r="B83" s="21" t="s">
        <v>23</v>
      </c>
      <c r="C83" s="22">
        <v>1300</v>
      </c>
      <c r="D83" s="12"/>
    </row>
    <row r="84" spans="1:4" ht="15.75" thickBot="1" x14ac:dyDescent="0.3">
      <c r="A84" s="23" t="s">
        <v>196</v>
      </c>
      <c r="B84" s="21" t="s">
        <v>24</v>
      </c>
      <c r="C84" s="22">
        <v>1300</v>
      </c>
      <c r="D84" s="12"/>
    </row>
    <row r="85" spans="1:4" ht="30.75" thickBot="1" x14ac:dyDescent="0.3">
      <c r="A85" s="25" t="s">
        <v>197</v>
      </c>
      <c r="B85" s="21" t="s">
        <v>66</v>
      </c>
      <c r="C85" s="22">
        <v>250</v>
      </c>
      <c r="D85" s="12"/>
    </row>
    <row r="86" spans="1:4" ht="30.75" thickBot="1" x14ac:dyDescent="0.3">
      <c r="A86" s="23" t="s">
        <v>198</v>
      </c>
      <c r="B86" s="21" t="s">
        <v>67</v>
      </c>
      <c r="C86" s="24">
        <v>4000</v>
      </c>
      <c r="D86" s="13"/>
    </row>
    <row r="87" spans="1:4" ht="30.75" thickBot="1" x14ac:dyDescent="0.3">
      <c r="A87" s="23" t="s">
        <v>199</v>
      </c>
      <c r="B87" s="21" t="s">
        <v>26</v>
      </c>
      <c r="C87" s="24">
        <v>4000</v>
      </c>
      <c r="D87" s="13"/>
    </row>
    <row r="88" spans="1:4" ht="30.75" thickBot="1" x14ac:dyDescent="0.3">
      <c r="A88" s="23" t="s">
        <v>200</v>
      </c>
      <c r="B88" s="21" t="s">
        <v>68</v>
      </c>
      <c r="C88" s="24">
        <v>900</v>
      </c>
      <c r="D88" s="13"/>
    </row>
    <row r="89" spans="1:4" ht="15.75" thickBot="1" x14ac:dyDescent="0.3">
      <c r="A89" s="23" t="s">
        <v>201</v>
      </c>
      <c r="B89" s="21" t="s">
        <v>27</v>
      </c>
      <c r="C89" s="24">
        <v>650</v>
      </c>
      <c r="D89" s="13"/>
    </row>
    <row r="90" spans="1:4" ht="30.75" thickBot="1" x14ac:dyDescent="0.3">
      <c r="A90" s="23" t="s">
        <v>202</v>
      </c>
      <c r="B90" s="21" t="s">
        <v>69</v>
      </c>
      <c r="C90" s="24">
        <v>250</v>
      </c>
      <c r="D90" s="13"/>
    </row>
    <row r="91" spans="1:4" ht="15.75" thickBot="1" x14ac:dyDescent="0.3">
      <c r="A91" s="23" t="s">
        <v>203</v>
      </c>
      <c r="B91" s="21" t="s">
        <v>28</v>
      </c>
      <c r="C91" s="27">
        <v>1300</v>
      </c>
      <c r="D91" s="14"/>
    </row>
    <row r="92" spans="1:4" ht="30.75" thickBot="1" x14ac:dyDescent="0.3">
      <c r="A92" s="23" t="s">
        <v>204</v>
      </c>
      <c r="B92" s="21" t="s">
        <v>70</v>
      </c>
      <c r="C92" s="24">
        <v>1300</v>
      </c>
      <c r="D92" s="13"/>
    </row>
    <row r="93" spans="1:4" ht="15.75" thickBot="1" x14ac:dyDescent="0.3">
      <c r="A93" s="25" t="s">
        <v>205</v>
      </c>
      <c r="B93" s="21" t="s">
        <v>29</v>
      </c>
      <c r="C93" s="27">
        <v>4000</v>
      </c>
      <c r="D93" s="14"/>
    </row>
    <row r="94" spans="1:4" ht="15.75" thickBot="1" x14ac:dyDescent="0.3">
      <c r="A94" s="23" t="s">
        <v>206</v>
      </c>
      <c r="B94" s="21" t="s">
        <v>71</v>
      </c>
      <c r="C94" s="24">
        <v>18000</v>
      </c>
      <c r="D94" s="13"/>
    </row>
    <row r="95" spans="1:4" ht="15.75" thickBot="1" x14ac:dyDescent="0.3">
      <c r="A95" s="23" t="s">
        <v>207</v>
      </c>
      <c r="B95" s="21" t="s">
        <v>31</v>
      </c>
      <c r="C95" s="24">
        <v>2400</v>
      </c>
      <c r="D95" s="13"/>
    </row>
    <row r="96" spans="1:4" ht="15.75" thickBot="1" x14ac:dyDescent="0.3">
      <c r="A96" s="23" t="s">
        <v>208</v>
      </c>
      <c r="B96" s="29" t="s">
        <v>32</v>
      </c>
      <c r="C96" s="24">
        <v>2600</v>
      </c>
      <c r="D96" s="13"/>
    </row>
    <row r="97" spans="1:4" ht="15.75" thickBot="1" x14ac:dyDescent="0.3">
      <c r="A97" s="23" t="s">
        <v>209</v>
      </c>
      <c r="B97" s="29" t="s">
        <v>33</v>
      </c>
      <c r="C97" s="24">
        <v>6600</v>
      </c>
      <c r="D97" s="13"/>
    </row>
    <row r="98" spans="1:4" ht="15.75" thickBot="1" x14ac:dyDescent="0.3">
      <c r="A98" s="23" t="s">
        <v>210</v>
      </c>
      <c r="B98" s="29" t="s">
        <v>34</v>
      </c>
      <c r="C98" s="24">
        <v>4000</v>
      </c>
      <c r="D98" s="13"/>
    </row>
    <row r="99" spans="1:4" ht="15.75" thickBot="1" x14ac:dyDescent="0.3">
      <c r="A99" s="23" t="s">
        <v>211</v>
      </c>
      <c r="B99" s="21" t="s">
        <v>56</v>
      </c>
      <c r="C99" s="24">
        <v>15000</v>
      </c>
      <c r="D99" s="13"/>
    </row>
    <row r="100" spans="1:4" s="4" customFormat="1" ht="31.5" customHeight="1" thickBot="1" x14ac:dyDescent="0.25">
      <c r="A100" s="7" t="s">
        <v>9</v>
      </c>
      <c r="B100" s="55" t="s">
        <v>62</v>
      </c>
      <c r="C100" s="56"/>
      <c r="D100" s="28">
        <f>SUM(D74:D99)</f>
        <v>0</v>
      </c>
    </row>
    <row r="101" spans="1:4" ht="15.75" thickBot="1" x14ac:dyDescent="0.3">
      <c r="C101" s="6"/>
      <c r="D101" s="6"/>
    </row>
    <row r="102" spans="1:4" s="4" customFormat="1" ht="24.75" customHeight="1" thickBot="1" x14ac:dyDescent="0.25">
      <c r="A102" s="30"/>
      <c r="B102" s="31" t="s">
        <v>3</v>
      </c>
      <c r="C102" s="32"/>
      <c r="D102" s="33"/>
    </row>
    <row r="103" spans="1:4" s="4" customFormat="1" ht="32.25" customHeight="1" thickBot="1" x14ac:dyDescent="0.25">
      <c r="A103" s="34" t="s">
        <v>6</v>
      </c>
      <c r="B103" s="44" t="str">
        <f>B10</f>
        <v>GRAĐEVINSKI OBJEKTI PO KNJIGOVODSTVENOJ VRIJEDNOSTI</v>
      </c>
      <c r="C103" s="44"/>
      <c r="D103" s="35">
        <f>D61</f>
        <v>0</v>
      </c>
    </row>
    <row r="104" spans="1:4" s="4" customFormat="1" ht="21" customHeight="1" thickBot="1" x14ac:dyDescent="0.25">
      <c r="A104" s="36" t="s">
        <v>7</v>
      </c>
      <c r="B104" s="45" t="str">
        <f>B63</f>
        <v>OPREMA PO NABAVNOJ VRIJEDNOSTI</v>
      </c>
      <c r="C104" s="45"/>
      <c r="D104" s="35">
        <f>D67</f>
        <v>0</v>
      </c>
    </row>
    <row r="105" spans="1:4" s="4" customFormat="1" ht="21" customHeight="1" thickBot="1" x14ac:dyDescent="0.25">
      <c r="A105" s="34" t="s">
        <v>8</v>
      </c>
      <c r="B105" s="44" t="str">
        <f>B69</f>
        <v>UMJETNIČKE SLIKE PO KNJIGOVODSTVENOJ VRIJEDNOSTI</v>
      </c>
      <c r="C105" s="44"/>
      <c r="D105" s="35">
        <f>D71</f>
        <v>0</v>
      </c>
    </row>
    <row r="106" spans="1:4" s="4" customFormat="1" ht="32.25" customHeight="1" thickBot="1" x14ac:dyDescent="0.25">
      <c r="A106" s="36" t="s">
        <v>133</v>
      </c>
      <c r="B106" s="45" t="str">
        <f>B73</f>
        <v>DOPUNSKI RIZIK IZLJEVA VODE IZ VODOVODNIH
I KANALIZACIJSKIH CIJEVI NA I. RIZIK</v>
      </c>
      <c r="C106" s="45"/>
      <c r="D106" s="35">
        <f>D100</f>
        <v>0</v>
      </c>
    </row>
    <row r="107" spans="1:4" s="4" customFormat="1" ht="28.5" customHeight="1" thickBot="1" x14ac:dyDescent="0.3">
      <c r="A107" s="1"/>
      <c r="B107" s="46" t="s">
        <v>97</v>
      </c>
      <c r="C107" s="46"/>
      <c r="D107" s="37">
        <f>SUM(D103:D106)</f>
        <v>0</v>
      </c>
    </row>
  </sheetData>
  <sheetProtection algorithmName="SHA-512" hashValue="C1FIsJ3txwoRUr1knd6S4ilVjiz5U2XAYgaCNlpncQ3N1QM9YpIgMYYZxmCk73xBB5G0pD4xikJau/Q/fKWQAQ==" saltValue="2/Df5DB9pgS0RCjPxIBMAA==" spinCount="100000" sheet="1" objects="1" scenarios="1"/>
  <mergeCells count="20">
    <mergeCell ref="B61:C61"/>
    <mergeCell ref="B73:D73"/>
    <mergeCell ref="B100:C100"/>
    <mergeCell ref="B67:C67"/>
    <mergeCell ref="B63:D63"/>
    <mergeCell ref="B69:D69"/>
    <mergeCell ref="B71:C71"/>
    <mergeCell ref="A1:D1"/>
    <mergeCell ref="A3:D3"/>
    <mergeCell ref="A4:D4"/>
    <mergeCell ref="A8:A9"/>
    <mergeCell ref="B8:B9"/>
    <mergeCell ref="C8:C9"/>
    <mergeCell ref="D8:D9"/>
    <mergeCell ref="A6:D6"/>
    <mergeCell ref="B105:C105"/>
    <mergeCell ref="B104:C104"/>
    <mergeCell ref="B107:C107"/>
    <mergeCell ref="B106:C106"/>
    <mergeCell ref="B103:C103"/>
  </mergeCells>
  <phoneticPr fontId="3" type="noConversion"/>
  <dataValidations count="1">
    <dataValidation type="custom" allowBlank="1" showInputMessage="1" showErrorMessage="1" errorTitle="Neispravan unos" error="Potrebno je unesti iznos do najviše dvije decimale." sqref="D74:D99 D64:D66 D11:D60 D70" xr:uid="{48A57F83-55BC-4FC9-9090-A66C0EFE7E27}">
      <formula1>OR(D11="",AND(ISNUMBER(D11),ROUND(D11,2)=D11))</formula1>
    </dataValidation>
  </dataValidations>
  <pageMargins left="0.70000000000000007" right="0.70000000000000007" top="0.75" bottom="0.75" header="0.30000000000000004" footer="0.3000000000000000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0206-4243-4C7B-A03F-FF9489CAB9E9}">
  <dimension ref="A1:E56"/>
  <sheetViews>
    <sheetView view="pageBreakPreview" zoomScale="130" zoomScaleNormal="115" zoomScaleSheetLayoutView="130" workbookViewId="0">
      <selection activeCell="E11" sqref="E11"/>
    </sheetView>
  </sheetViews>
  <sheetFormatPr defaultColWidth="8.140625" defaultRowHeight="15" x14ac:dyDescent="0.25"/>
  <cols>
    <col min="1" max="1" width="7" style="1" customWidth="1"/>
    <col min="2" max="2" width="33.7109375" style="2" customWidth="1"/>
    <col min="3" max="3" width="15.42578125" style="3" customWidth="1"/>
    <col min="4" max="4" width="17.28515625" style="3" customWidth="1"/>
    <col min="5" max="5" width="13.85546875" style="3" customWidth="1"/>
    <col min="6" max="6" width="8.140625" style="1" customWidth="1"/>
    <col min="7" max="16384" width="8.140625" style="1"/>
  </cols>
  <sheetData>
    <row r="1" spans="1:5" ht="18.75" x14ac:dyDescent="0.25">
      <c r="A1" s="47" t="s">
        <v>0</v>
      </c>
      <c r="B1" s="47"/>
      <c r="C1" s="47"/>
      <c r="D1" s="47"/>
      <c r="E1" s="47"/>
    </row>
    <row r="2" spans="1:5" x14ac:dyDescent="0.25">
      <c r="A2" s="5"/>
      <c r="B2" s="5"/>
      <c r="C2" s="5"/>
      <c r="D2" s="5"/>
      <c r="E2" s="5"/>
    </row>
    <row r="3" spans="1:5" x14ac:dyDescent="0.25">
      <c r="A3" s="48" t="s">
        <v>222</v>
      </c>
      <c r="B3" s="48"/>
      <c r="C3" s="48"/>
      <c r="D3" s="48"/>
      <c r="E3" s="48"/>
    </row>
    <row r="4" spans="1:5" x14ac:dyDescent="0.25">
      <c r="A4" s="50" t="s">
        <v>223</v>
      </c>
      <c r="B4" s="50"/>
      <c r="C4" s="50"/>
      <c r="D4" s="50"/>
      <c r="E4" s="1"/>
    </row>
    <row r="5" spans="1:5" x14ac:dyDescent="0.25">
      <c r="C5" s="6"/>
      <c r="D5" s="6"/>
      <c r="E5" s="6"/>
    </row>
    <row r="6" spans="1:5" x14ac:dyDescent="0.25">
      <c r="A6" s="54" t="s">
        <v>132</v>
      </c>
      <c r="B6" s="54"/>
      <c r="C6" s="54"/>
      <c r="D6" s="54"/>
      <c r="E6" s="54"/>
    </row>
    <row r="7" spans="1:5" ht="15.75" thickBot="1" x14ac:dyDescent="0.3">
      <c r="C7" s="6"/>
      <c r="D7" s="6"/>
      <c r="E7" s="6"/>
    </row>
    <row r="8" spans="1:5" ht="15.75" thickBot="1" x14ac:dyDescent="0.3">
      <c r="A8" s="51" t="s">
        <v>1</v>
      </c>
      <c r="B8" s="51" t="s">
        <v>2</v>
      </c>
      <c r="C8" s="52" t="s">
        <v>13</v>
      </c>
      <c r="D8" s="71" t="s">
        <v>76</v>
      </c>
      <c r="E8" s="53" t="s">
        <v>14</v>
      </c>
    </row>
    <row r="9" spans="1:5" ht="15.75" thickBot="1" x14ac:dyDescent="0.3">
      <c r="A9" s="51"/>
      <c r="B9" s="51"/>
      <c r="C9" s="52"/>
      <c r="D9" s="72"/>
      <c r="E9" s="53"/>
    </row>
    <row r="10" spans="1:5" ht="46.5" customHeight="1" thickBot="1" x14ac:dyDescent="0.3">
      <c r="A10" s="7" t="s">
        <v>6</v>
      </c>
      <c r="B10" s="18" t="s">
        <v>96</v>
      </c>
      <c r="C10" s="19"/>
      <c r="D10" s="19"/>
      <c r="E10" s="8"/>
    </row>
    <row r="11" spans="1:5" ht="30.75" thickBot="1" x14ac:dyDescent="0.3">
      <c r="A11" s="20" t="s">
        <v>134</v>
      </c>
      <c r="B11" s="21" t="s">
        <v>63</v>
      </c>
      <c r="C11" s="22">
        <v>88152.2</v>
      </c>
      <c r="D11" s="22" t="s">
        <v>93</v>
      </c>
      <c r="E11" s="12"/>
    </row>
    <row r="12" spans="1:5" ht="30.75" thickBot="1" x14ac:dyDescent="0.3">
      <c r="A12" s="20" t="s">
        <v>135</v>
      </c>
      <c r="B12" s="21" t="s">
        <v>80</v>
      </c>
      <c r="C12" s="22">
        <v>234248.26</v>
      </c>
      <c r="D12" s="22" t="s">
        <v>93</v>
      </c>
      <c r="E12" s="12"/>
    </row>
    <row r="13" spans="1:5" ht="30.75" thickBot="1" x14ac:dyDescent="0.3">
      <c r="A13" s="20" t="s">
        <v>136</v>
      </c>
      <c r="B13" s="21" t="s">
        <v>81</v>
      </c>
      <c r="C13" s="22">
        <v>178422.92</v>
      </c>
      <c r="D13" s="22" t="s">
        <v>93</v>
      </c>
      <c r="E13" s="12"/>
    </row>
    <row r="14" spans="1:5" ht="30.75" thickBot="1" x14ac:dyDescent="0.3">
      <c r="A14" s="20" t="s">
        <v>137</v>
      </c>
      <c r="B14" s="21" t="s">
        <v>82</v>
      </c>
      <c r="C14" s="22">
        <v>1591152.91</v>
      </c>
      <c r="D14" s="22" t="s">
        <v>94</v>
      </c>
      <c r="E14" s="12"/>
    </row>
    <row r="15" spans="1:5" ht="30.75" thickBot="1" x14ac:dyDescent="0.3">
      <c r="A15" s="23" t="s">
        <v>138</v>
      </c>
      <c r="B15" s="21" t="s">
        <v>19</v>
      </c>
      <c r="C15" s="22">
        <v>87815.5</v>
      </c>
      <c r="D15" s="22" t="s">
        <v>93</v>
      </c>
      <c r="E15" s="12"/>
    </row>
    <row r="16" spans="1:5" ht="30.75" thickBot="1" x14ac:dyDescent="0.3">
      <c r="A16" s="23" t="s">
        <v>139</v>
      </c>
      <c r="B16" s="21" t="s">
        <v>64</v>
      </c>
      <c r="C16" s="22">
        <v>28570.89</v>
      </c>
      <c r="D16" s="22" t="s">
        <v>93</v>
      </c>
      <c r="E16" s="12"/>
    </row>
    <row r="17" spans="1:5" ht="30.75" thickBot="1" x14ac:dyDescent="0.3">
      <c r="A17" s="23" t="s">
        <v>140</v>
      </c>
      <c r="B17" s="21" t="s">
        <v>21</v>
      </c>
      <c r="C17" s="22">
        <v>32488.47</v>
      </c>
      <c r="D17" s="22" t="s">
        <v>93</v>
      </c>
      <c r="E17" s="12"/>
    </row>
    <row r="18" spans="1:5" ht="30.75" thickBot="1" x14ac:dyDescent="0.3">
      <c r="A18" s="23" t="s">
        <v>141</v>
      </c>
      <c r="B18" s="21" t="s">
        <v>22</v>
      </c>
      <c r="C18" s="24">
        <v>51576.09</v>
      </c>
      <c r="D18" s="24" t="s">
        <v>93</v>
      </c>
      <c r="E18" s="13"/>
    </row>
    <row r="19" spans="1:5" ht="30.75" thickBot="1" x14ac:dyDescent="0.3">
      <c r="A19" s="23" t="s">
        <v>142</v>
      </c>
      <c r="B19" s="21" t="s">
        <v>83</v>
      </c>
      <c r="C19" s="22">
        <v>1651978.33</v>
      </c>
      <c r="D19" s="22" t="s">
        <v>94</v>
      </c>
      <c r="E19" s="12"/>
    </row>
    <row r="20" spans="1:5" ht="30.75" thickBot="1" x14ac:dyDescent="0.3">
      <c r="A20" s="23" t="s">
        <v>143</v>
      </c>
      <c r="B20" s="21" t="s">
        <v>23</v>
      </c>
      <c r="C20" s="22">
        <v>40411.61</v>
      </c>
      <c r="D20" s="22" t="s">
        <v>93</v>
      </c>
      <c r="E20" s="12"/>
    </row>
    <row r="21" spans="1:5" ht="30.75" thickBot="1" x14ac:dyDescent="0.3">
      <c r="A21" s="23" t="s">
        <v>144</v>
      </c>
      <c r="B21" s="21" t="s">
        <v>84</v>
      </c>
      <c r="C21" s="22">
        <v>14831.62</v>
      </c>
      <c r="D21" s="22" t="s">
        <v>94</v>
      </c>
      <c r="E21" s="12"/>
    </row>
    <row r="22" spans="1:5" ht="30.75" thickBot="1" x14ac:dyDescent="0.3">
      <c r="A22" s="25" t="s">
        <v>145</v>
      </c>
      <c r="B22" s="21" t="s">
        <v>25</v>
      </c>
      <c r="C22" s="22">
        <v>193.84</v>
      </c>
      <c r="D22" s="22" t="s">
        <v>94</v>
      </c>
      <c r="E22" s="12"/>
    </row>
    <row r="23" spans="1:5" ht="30.75" thickBot="1" x14ac:dyDescent="0.3">
      <c r="A23" s="23" t="s">
        <v>146</v>
      </c>
      <c r="B23" s="21" t="s">
        <v>85</v>
      </c>
      <c r="C23" s="24">
        <v>51098.44</v>
      </c>
      <c r="D23" s="24" t="s">
        <v>93</v>
      </c>
      <c r="E23" s="13"/>
    </row>
    <row r="24" spans="1:5" ht="30.75" thickBot="1" x14ac:dyDescent="0.3">
      <c r="A24" s="23" t="s">
        <v>147</v>
      </c>
      <c r="B24" s="21" t="s">
        <v>26</v>
      </c>
      <c r="C24" s="24">
        <v>79749.960000000006</v>
      </c>
      <c r="D24" s="24" t="s">
        <v>93</v>
      </c>
      <c r="E24" s="13"/>
    </row>
    <row r="25" spans="1:5" ht="30.75" thickBot="1" x14ac:dyDescent="0.3">
      <c r="A25" s="23" t="s">
        <v>148</v>
      </c>
      <c r="B25" s="21" t="s">
        <v>86</v>
      </c>
      <c r="C25" s="24">
        <v>13140.3</v>
      </c>
      <c r="D25" s="24" t="s">
        <v>93</v>
      </c>
      <c r="E25" s="13"/>
    </row>
    <row r="26" spans="1:5" ht="30.75" thickBot="1" x14ac:dyDescent="0.3">
      <c r="A26" s="23" t="s">
        <v>149</v>
      </c>
      <c r="B26" s="21" t="s">
        <v>27</v>
      </c>
      <c r="C26" s="24">
        <v>43639.92</v>
      </c>
      <c r="D26" s="24" t="s">
        <v>93</v>
      </c>
      <c r="E26" s="13"/>
    </row>
    <row r="27" spans="1:5" ht="30.75" thickBot="1" x14ac:dyDescent="0.3">
      <c r="A27" s="23" t="s">
        <v>150</v>
      </c>
      <c r="B27" s="21" t="s">
        <v>87</v>
      </c>
      <c r="C27" s="24">
        <v>2529.38</v>
      </c>
      <c r="D27" s="24" t="s">
        <v>93</v>
      </c>
      <c r="E27" s="13"/>
    </row>
    <row r="28" spans="1:5" ht="30.75" thickBot="1" x14ac:dyDescent="0.3">
      <c r="A28" s="23" t="s">
        <v>151</v>
      </c>
      <c r="B28" s="26" t="s">
        <v>88</v>
      </c>
      <c r="C28" s="27">
        <v>29318.34</v>
      </c>
      <c r="D28" s="27" t="s">
        <v>93</v>
      </c>
      <c r="E28" s="14"/>
    </row>
    <row r="29" spans="1:5" ht="30.75" thickBot="1" x14ac:dyDescent="0.3">
      <c r="A29" s="23" t="s">
        <v>152</v>
      </c>
      <c r="B29" s="21" t="s">
        <v>89</v>
      </c>
      <c r="C29" s="24">
        <v>20903.7</v>
      </c>
      <c r="D29" s="24" t="s">
        <v>93</v>
      </c>
      <c r="E29" s="13"/>
    </row>
    <row r="30" spans="1:5" ht="15.75" thickBot="1" x14ac:dyDescent="0.3">
      <c r="A30" s="25" t="s">
        <v>153</v>
      </c>
      <c r="B30" s="26" t="s">
        <v>29</v>
      </c>
      <c r="C30" s="27">
        <v>134824.5</v>
      </c>
      <c r="D30" s="27" t="s">
        <v>94</v>
      </c>
      <c r="E30" s="14"/>
    </row>
    <row r="31" spans="1:5" ht="45.75" thickBot="1" x14ac:dyDescent="0.3">
      <c r="A31" s="23" t="s">
        <v>154</v>
      </c>
      <c r="B31" s="21" t="s">
        <v>72</v>
      </c>
      <c r="C31" s="24">
        <v>199.18</v>
      </c>
      <c r="D31" s="24" t="s">
        <v>94</v>
      </c>
      <c r="E31" s="13"/>
    </row>
    <row r="32" spans="1:5" ht="30.75" thickBot="1" x14ac:dyDescent="0.3">
      <c r="A32" s="23" t="s">
        <v>155</v>
      </c>
      <c r="B32" s="21" t="s">
        <v>30</v>
      </c>
      <c r="C32" s="24">
        <v>388.51</v>
      </c>
      <c r="D32" s="24" t="s">
        <v>94</v>
      </c>
      <c r="E32" s="13"/>
    </row>
    <row r="33" spans="1:5" ht="30.75" thickBot="1" x14ac:dyDescent="0.3">
      <c r="A33" s="23" t="s">
        <v>156</v>
      </c>
      <c r="B33" s="21" t="s">
        <v>90</v>
      </c>
      <c r="C33" s="24">
        <v>1039322.69</v>
      </c>
      <c r="D33" s="24" t="s">
        <v>94</v>
      </c>
      <c r="E33" s="13"/>
    </row>
    <row r="34" spans="1:5" ht="30.75" thickBot="1" x14ac:dyDescent="0.3">
      <c r="A34" s="23" t="s">
        <v>157</v>
      </c>
      <c r="B34" s="21" t="s">
        <v>91</v>
      </c>
      <c r="C34" s="27">
        <v>101794.03</v>
      </c>
      <c r="D34" s="24" t="s">
        <v>94</v>
      </c>
      <c r="E34" s="13"/>
    </row>
    <row r="35" spans="1:5" ht="30.75" thickBot="1" x14ac:dyDescent="0.3">
      <c r="A35" s="23" t="s">
        <v>158</v>
      </c>
      <c r="B35" s="21" t="s">
        <v>92</v>
      </c>
      <c r="C35" s="24">
        <v>78264.929999999993</v>
      </c>
      <c r="D35" s="24" t="s">
        <v>94</v>
      </c>
      <c r="E35" s="13"/>
    </row>
    <row r="36" spans="1:5" ht="30.75" thickBot="1" x14ac:dyDescent="0.3">
      <c r="A36" s="23" t="s">
        <v>159</v>
      </c>
      <c r="B36" s="26" t="s">
        <v>33</v>
      </c>
      <c r="C36" s="27">
        <v>84963.7</v>
      </c>
      <c r="D36" s="27" t="s">
        <v>93</v>
      </c>
      <c r="E36" s="14"/>
    </row>
    <row r="37" spans="1:5" ht="30.75" thickBot="1" x14ac:dyDescent="0.3">
      <c r="A37" s="20" t="s">
        <v>160</v>
      </c>
      <c r="B37" s="21" t="s">
        <v>34</v>
      </c>
      <c r="C37" s="41">
        <v>138031.72</v>
      </c>
      <c r="D37" s="22" t="s">
        <v>94</v>
      </c>
      <c r="E37" s="12"/>
    </row>
    <row r="38" spans="1:5" ht="30.75" thickBot="1" x14ac:dyDescent="0.3">
      <c r="A38" s="20" t="s">
        <v>161</v>
      </c>
      <c r="B38" s="21" t="s">
        <v>214</v>
      </c>
      <c r="C38" s="22">
        <v>573866.67000000004</v>
      </c>
      <c r="D38" s="22" t="s">
        <v>94</v>
      </c>
      <c r="E38" s="12"/>
    </row>
    <row r="39" spans="1:5" ht="30.75" thickBot="1" x14ac:dyDescent="0.3">
      <c r="A39" s="20" t="s">
        <v>162</v>
      </c>
      <c r="B39" s="21" t="s">
        <v>44</v>
      </c>
      <c r="C39" s="22">
        <v>334380.46000000002</v>
      </c>
      <c r="D39" s="22" t="s">
        <v>94</v>
      </c>
      <c r="E39" s="12"/>
    </row>
    <row r="40" spans="1:5" ht="30.75" thickBot="1" x14ac:dyDescent="0.3">
      <c r="A40" s="20" t="s">
        <v>163</v>
      </c>
      <c r="B40" s="21" t="s">
        <v>45</v>
      </c>
      <c r="C40" s="22">
        <v>34954.1</v>
      </c>
      <c r="D40" s="22" t="s">
        <v>94</v>
      </c>
      <c r="E40" s="12"/>
    </row>
    <row r="41" spans="1:5" ht="15.75" thickBot="1" x14ac:dyDescent="0.3">
      <c r="A41" s="23" t="s">
        <v>164</v>
      </c>
      <c r="B41" s="21" t="s">
        <v>46</v>
      </c>
      <c r="C41" s="24">
        <v>51244.82</v>
      </c>
      <c r="D41" s="24" t="s">
        <v>93</v>
      </c>
      <c r="E41" s="13"/>
    </row>
    <row r="42" spans="1:5" ht="30.75" thickBot="1" x14ac:dyDescent="0.3">
      <c r="A42" s="23" t="s">
        <v>165</v>
      </c>
      <c r="B42" s="21" t="s">
        <v>48</v>
      </c>
      <c r="C42" s="24">
        <v>6093.63</v>
      </c>
      <c r="D42" s="24" t="s">
        <v>93</v>
      </c>
      <c r="E42" s="13"/>
    </row>
    <row r="43" spans="1:5" ht="30.75" thickBot="1" x14ac:dyDescent="0.3">
      <c r="A43" s="23" t="s">
        <v>166</v>
      </c>
      <c r="B43" s="21" t="s">
        <v>213</v>
      </c>
      <c r="C43" s="24">
        <v>713190.68</v>
      </c>
      <c r="D43" s="24" t="s">
        <v>95</v>
      </c>
      <c r="E43" s="13"/>
    </row>
    <row r="44" spans="1:5" ht="30.75" thickBot="1" x14ac:dyDescent="0.3">
      <c r="A44" s="23" t="s">
        <v>167</v>
      </c>
      <c r="B44" s="26" t="s">
        <v>224</v>
      </c>
      <c r="C44" s="27">
        <v>16673.599999999999</v>
      </c>
      <c r="D44" s="27" t="s">
        <v>95</v>
      </c>
      <c r="E44" s="14"/>
    </row>
    <row r="45" spans="1:5" ht="15.75" thickBot="1" x14ac:dyDescent="0.3">
      <c r="A45" s="23" t="s">
        <v>168</v>
      </c>
      <c r="B45" s="21" t="s">
        <v>50</v>
      </c>
      <c r="C45" s="24">
        <v>466.61</v>
      </c>
      <c r="D45" s="24" t="s">
        <v>95</v>
      </c>
      <c r="E45" s="13"/>
    </row>
    <row r="46" spans="1:5" ht="15.75" thickBot="1" x14ac:dyDescent="0.3">
      <c r="A46" s="23" t="s">
        <v>169</v>
      </c>
      <c r="B46" s="26" t="s">
        <v>51</v>
      </c>
      <c r="C46" s="27">
        <v>16289.25</v>
      </c>
      <c r="D46" s="27" t="s">
        <v>95</v>
      </c>
      <c r="E46" s="14"/>
    </row>
    <row r="47" spans="1:5" ht="35.25" customHeight="1" thickBot="1" x14ac:dyDescent="0.3">
      <c r="A47" s="7" t="s">
        <v>6</v>
      </c>
      <c r="B47" s="57" t="s">
        <v>79</v>
      </c>
      <c r="C47" s="58"/>
      <c r="D47" s="59"/>
      <c r="E47" s="28">
        <f>SUM(E11:E46)</f>
        <v>0</v>
      </c>
    </row>
    <row r="48" spans="1:5" ht="15.75" thickBot="1" x14ac:dyDescent="0.3">
      <c r="B48" s="9"/>
      <c r="C48" s="6"/>
      <c r="D48" s="6"/>
      <c r="E48" s="6"/>
    </row>
    <row r="49" spans="1:5" ht="20.25" customHeight="1" thickBot="1" x14ac:dyDescent="0.3">
      <c r="A49" s="7" t="s">
        <v>7</v>
      </c>
      <c r="B49" s="57" t="s">
        <v>59</v>
      </c>
      <c r="C49" s="58"/>
      <c r="D49" s="58"/>
      <c r="E49" s="59"/>
    </row>
    <row r="50" spans="1:5" ht="15.75" thickBot="1" x14ac:dyDescent="0.3">
      <c r="A50" s="38" t="s">
        <v>182</v>
      </c>
      <c r="B50" s="21" t="s">
        <v>61</v>
      </c>
      <c r="C50" s="24">
        <v>112023.15</v>
      </c>
      <c r="D50" s="27" t="s">
        <v>95</v>
      </c>
      <c r="E50" s="12"/>
    </row>
    <row r="51" spans="1:5" ht="35.25" customHeight="1" thickBot="1" x14ac:dyDescent="0.3">
      <c r="A51" s="7" t="s">
        <v>7</v>
      </c>
      <c r="B51" s="57" t="s">
        <v>78</v>
      </c>
      <c r="C51" s="58"/>
      <c r="D51" s="59"/>
      <c r="E51" s="28">
        <f>SUM(E50:E50)</f>
        <v>0</v>
      </c>
    </row>
    <row r="52" spans="1:5" ht="15.75" thickBot="1" x14ac:dyDescent="0.3">
      <c r="C52" s="6"/>
      <c r="D52" s="6"/>
      <c r="E52" s="6"/>
    </row>
    <row r="53" spans="1:5" s="4" customFormat="1" ht="22.5" customHeight="1" thickBot="1" x14ac:dyDescent="0.25">
      <c r="A53" s="30"/>
      <c r="B53" s="70" t="s">
        <v>3</v>
      </c>
      <c r="C53" s="70"/>
      <c r="D53" s="70"/>
      <c r="E53" s="33"/>
    </row>
    <row r="54" spans="1:5" s="4" customFormat="1" ht="31.5" customHeight="1" thickBot="1" x14ac:dyDescent="0.25">
      <c r="A54" s="34" t="s">
        <v>6</v>
      </c>
      <c r="B54" s="61" t="str">
        <f>B10</f>
        <v>GRAĐEVINSKI OBJEKTI
PO KNJIGOVODSTVENOJ VRIJEDNOSTI</v>
      </c>
      <c r="C54" s="62"/>
      <c r="D54" s="63"/>
      <c r="E54" s="35">
        <f>E47</f>
        <v>0</v>
      </c>
    </row>
    <row r="55" spans="1:5" s="4" customFormat="1" ht="22.5" customHeight="1" thickBot="1" x14ac:dyDescent="0.25">
      <c r="A55" s="36" t="s">
        <v>7</v>
      </c>
      <c r="B55" s="64" t="str">
        <f>B49</f>
        <v>UMJETNIČKE SLIKE PO KNJIGOVODSTVENOJ VRIJEDNOSTI</v>
      </c>
      <c r="C55" s="65"/>
      <c r="D55" s="66"/>
      <c r="E55" s="35">
        <f>E51</f>
        <v>0</v>
      </c>
    </row>
    <row r="56" spans="1:5" s="4" customFormat="1" ht="22.5" customHeight="1" thickBot="1" x14ac:dyDescent="0.3">
      <c r="A56" s="1"/>
      <c r="B56" s="67" t="s">
        <v>98</v>
      </c>
      <c r="C56" s="68"/>
      <c r="D56" s="69"/>
      <c r="E56" s="37">
        <f>SUM(E54:E55)</f>
        <v>0</v>
      </c>
    </row>
  </sheetData>
  <sheetProtection algorithmName="SHA-512" hashValue="2RZR5dob+FN6l7AbuGwSUrEL3Z6m6p862VkK55u47ZYga5UJxclUUozQTvZ4FjkAaZjvVdiLrVayZ7Tih3QZrg==" saltValue="jHOYGRdEVJI5k8tpafyQkQ==" spinCount="100000" sheet="1" objects="1" scenarios="1"/>
  <mergeCells count="16">
    <mergeCell ref="A1:E1"/>
    <mergeCell ref="A3:E3"/>
    <mergeCell ref="A6:E6"/>
    <mergeCell ref="A8:A9"/>
    <mergeCell ref="B8:B9"/>
    <mergeCell ref="C8:C9"/>
    <mergeCell ref="E8:E9"/>
    <mergeCell ref="A4:D4"/>
    <mergeCell ref="D8:D9"/>
    <mergeCell ref="B47:D47"/>
    <mergeCell ref="B51:D51"/>
    <mergeCell ref="B54:D54"/>
    <mergeCell ref="B55:D55"/>
    <mergeCell ref="B56:D56"/>
    <mergeCell ref="B53:D53"/>
    <mergeCell ref="B49:E49"/>
  </mergeCells>
  <dataValidations count="1">
    <dataValidation type="custom" allowBlank="1" showInputMessage="1" showErrorMessage="1" errorTitle="Neispravan unos" error="Potrebno je unesti iznos do najviše dvije decimale." sqref="E50 E11:E46" xr:uid="{97884B27-5E8F-420B-9B8A-05B804128D84}">
      <formula1>OR(E11="",AND(ISNUMBER(E11),ROUND(E11,2)=E11))</formula1>
    </dataValidation>
  </dataValidations>
  <pageMargins left="0.70000000000000007" right="0.70000000000000007" top="0.75" bottom="0.75" header="0.30000000000000004" footer="0.3000000000000000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1542-8663-46FA-8CD8-8CB913639D98}">
  <dimension ref="A1:D19"/>
  <sheetViews>
    <sheetView view="pageBreakPreview" zoomScale="130" zoomScaleNormal="145" zoomScaleSheetLayoutView="130" workbookViewId="0">
      <selection activeCell="D10" sqref="D10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8"/>
      <c r="C3" s="48"/>
      <c r="D3" s="48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x14ac:dyDescent="0.25">
      <c r="A6" s="54" t="s">
        <v>99</v>
      </c>
      <c r="B6" s="54"/>
      <c r="C6" s="54"/>
      <c r="D6" s="54"/>
    </row>
    <row r="7" spans="1:4" ht="15.75" thickBot="1" x14ac:dyDescent="0.3">
      <c r="C7" s="6"/>
      <c r="D7" s="6"/>
    </row>
    <row r="8" spans="1:4" ht="15.75" thickBot="1" x14ac:dyDescent="0.3">
      <c r="A8" s="51" t="s">
        <v>1</v>
      </c>
      <c r="B8" s="51" t="s">
        <v>2</v>
      </c>
      <c r="C8" s="52" t="s">
        <v>13</v>
      </c>
      <c r="D8" s="53" t="s">
        <v>14</v>
      </c>
    </row>
    <row r="9" spans="1:4" ht="15.75" thickBot="1" x14ac:dyDescent="0.3">
      <c r="A9" s="51"/>
      <c r="B9" s="51"/>
      <c r="C9" s="52"/>
      <c r="D9" s="53"/>
    </row>
    <row r="10" spans="1:4" ht="15.75" thickBot="1" x14ac:dyDescent="0.3">
      <c r="A10" s="20" t="s">
        <v>6</v>
      </c>
      <c r="B10" s="21" t="s">
        <v>101</v>
      </c>
      <c r="C10" s="24">
        <v>600000</v>
      </c>
      <c r="D10" s="12"/>
    </row>
    <row r="11" spans="1:4" ht="30.75" thickBot="1" x14ac:dyDescent="0.3">
      <c r="A11" s="20" t="s">
        <v>7</v>
      </c>
      <c r="B11" s="21" t="s">
        <v>102</v>
      </c>
      <c r="C11" s="22">
        <v>50000</v>
      </c>
      <c r="D11" s="12"/>
    </row>
    <row r="12" spans="1:4" ht="15.75" thickBot="1" x14ac:dyDescent="0.3">
      <c r="A12" s="20" t="s">
        <v>8</v>
      </c>
      <c r="B12" s="21" t="s">
        <v>103</v>
      </c>
      <c r="C12" s="22">
        <v>2000</v>
      </c>
      <c r="D12" s="12"/>
    </row>
    <row r="13" spans="1:4" ht="15.75" thickBot="1" x14ac:dyDescent="0.3">
      <c r="A13" s="20" t="s">
        <v>9</v>
      </c>
      <c r="B13" s="21" t="s">
        <v>104</v>
      </c>
      <c r="C13" s="22">
        <v>60000</v>
      </c>
      <c r="D13" s="12"/>
    </row>
    <row r="14" spans="1:4" ht="15.75" thickBot="1" x14ac:dyDescent="0.3">
      <c r="A14" s="23" t="s">
        <v>10</v>
      </c>
      <c r="B14" s="21" t="s">
        <v>105</v>
      </c>
      <c r="C14" s="22">
        <v>50000</v>
      </c>
      <c r="D14" s="12"/>
    </row>
    <row r="15" spans="1:4" ht="15.75" thickBot="1" x14ac:dyDescent="0.3">
      <c r="A15" s="23" t="s">
        <v>11</v>
      </c>
      <c r="B15" s="21" t="s">
        <v>106</v>
      </c>
      <c r="C15" s="22">
        <v>70000</v>
      </c>
      <c r="D15" s="12"/>
    </row>
    <row r="16" spans="1:4" ht="30.75" thickBot="1" x14ac:dyDescent="0.3">
      <c r="A16" s="23" t="s">
        <v>12</v>
      </c>
      <c r="B16" s="21" t="s">
        <v>107</v>
      </c>
      <c r="C16" s="22">
        <v>23047.26</v>
      </c>
      <c r="D16" s="12"/>
    </row>
    <row r="17" spans="1:4" ht="30.75" thickBot="1" x14ac:dyDescent="0.3">
      <c r="A17" s="23" t="s">
        <v>219</v>
      </c>
      <c r="B17" s="21" t="s">
        <v>108</v>
      </c>
      <c r="C17" s="24" t="s">
        <v>225</v>
      </c>
      <c r="D17" s="13"/>
    </row>
    <row r="18" spans="1:4" ht="15.75" thickBot="1" x14ac:dyDescent="0.3">
      <c r="A18" s="23" t="s">
        <v>220</v>
      </c>
      <c r="B18" s="21" t="s">
        <v>109</v>
      </c>
      <c r="C18" s="22" t="s">
        <v>225</v>
      </c>
      <c r="D18" s="12"/>
    </row>
    <row r="19" spans="1:4" ht="23.25" customHeight="1" thickBot="1" x14ac:dyDescent="0.3">
      <c r="A19" s="10"/>
      <c r="B19" s="73" t="s">
        <v>100</v>
      </c>
      <c r="C19" s="74"/>
      <c r="D19" s="42">
        <f>SUM(D10:D18)</f>
        <v>0</v>
      </c>
    </row>
  </sheetData>
  <sheetProtection algorithmName="SHA-512" hashValue="XZ557OClbd8IvuFPihNwjwOcL78GHXFU6XoZbVbZVtyi2igO4h7GcG3E8IejYVa6Kj6fFyKF+xYSdkzYir7kwA==" saltValue="Xubyps7mOfcRlNRgkTYcVg==" spinCount="100000" sheet="1" objects="1" scenarios="1"/>
  <mergeCells count="9">
    <mergeCell ref="A3:D3"/>
    <mergeCell ref="B19:C19"/>
    <mergeCell ref="A1:D1"/>
    <mergeCell ref="A4:D4"/>
    <mergeCell ref="A6:D6"/>
    <mergeCell ref="A8:A9"/>
    <mergeCell ref="B8:B9"/>
    <mergeCell ref="C8:C9"/>
    <mergeCell ref="D8:D9"/>
  </mergeCells>
  <dataValidations count="1">
    <dataValidation type="custom" allowBlank="1" showInputMessage="1" showErrorMessage="1" errorTitle="Neispravan unos" error="Potrebno je unesti iznos do najviše dvije decimale." sqref="D10:D18" xr:uid="{4E682E63-A3CA-40BE-85C1-BAAF91CC5C43}">
      <formula1>OR(D10="",AND(ISNUMBER(D10),ROUND(D10,2)=D10))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7F68-A434-4334-B5F4-1631C9783FB7}">
  <dimension ref="A1:D13"/>
  <sheetViews>
    <sheetView view="pageBreakPreview" zoomScale="130" zoomScaleNormal="145" zoomScaleSheetLayoutView="130" workbookViewId="0">
      <selection activeCell="D10" sqref="D10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8"/>
      <c r="C3" s="48"/>
      <c r="D3" s="48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x14ac:dyDescent="0.25">
      <c r="A6" s="54" t="s">
        <v>110</v>
      </c>
      <c r="B6" s="54"/>
      <c r="C6" s="54"/>
      <c r="D6" s="54"/>
    </row>
    <row r="7" spans="1:4" ht="15.75" thickBot="1" x14ac:dyDescent="0.3">
      <c r="C7" s="6"/>
      <c r="D7" s="6"/>
    </row>
    <row r="8" spans="1:4" ht="15.75" thickBot="1" x14ac:dyDescent="0.3">
      <c r="A8" s="51" t="s">
        <v>1</v>
      </c>
      <c r="B8" s="51" t="s">
        <v>2</v>
      </c>
      <c r="C8" s="52" t="s">
        <v>13</v>
      </c>
      <c r="D8" s="53" t="s">
        <v>14</v>
      </c>
    </row>
    <row r="9" spans="1:4" ht="15.75" thickBot="1" x14ac:dyDescent="0.3">
      <c r="A9" s="51"/>
      <c r="B9" s="51"/>
      <c r="C9" s="52"/>
      <c r="D9" s="53"/>
    </row>
    <row r="10" spans="1:4" ht="15.75" thickBot="1" x14ac:dyDescent="0.3">
      <c r="A10" s="20" t="s">
        <v>6</v>
      </c>
      <c r="B10" s="21" t="s">
        <v>111</v>
      </c>
      <c r="C10" s="24">
        <v>112023.15</v>
      </c>
      <c r="D10" s="12"/>
    </row>
    <row r="11" spans="1:4" ht="30.75" thickBot="1" x14ac:dyDescent="0.3">
      <c r="A11" s="20" t="s">
        <v>7</v>
      </c>
      <c r="B11" s="21" t="s">
        <v>112</v>
      </c>
      <c r="C11" s="22">
        <v>2500</v>
      </c>
      <c r="D11" s="12"/>
    </row>
    <row r="12" spans="1:4" ht="30.75" thickBot="1" x14ac:dyDescent="0.3">
      <c r="A12" s="20" t="s">
        <v>8</v>
      </c>
      <c r="B12" s="21" t="s">
        <v>113</v>
      </c>
      <c r="C12" s="22">
        <v>4000</v>
      </c>
      <c r="D12" s="12"/>
    </row>
    <row r="13" spans="1:4" ht="22.5" customHeight="1" thickBot="1" x14ac:dyDescent="0.3">
      <c r="A13" s="10"/>
      <c r="B13" s="73" t="s">
        <v>114</v>
      </c>
      <c r="C13" s="74"/>
      <c r="D13" s="42">
        <f>SUM(D10:D12)</f>
        <v>0</v>
      </c>
    </row>
  </sheetData>
  <sheetProtection algorithmName="SHA-512" hashValue="zoCc/2/bXcAmoRQq4BItesBY7gfqhP7wmhOoe1FR6VWoLBSuV9/pf/ZA8nfUSu9AN8gdCdidArtZ5g7FqK36fg==" saltValue="l0HBCfNiDzBTKI1iuTlnrg==" spinCount="100000" sheet="1" objects="1" scenarios="1"/>
  <mergeCells count="9">
    <mergeCell ref="B13:C13"/>
    <mergeCell ref="A1:D1"/>
    <mergeCell ref="A3:D3"/>
    <mergeCell ref="A4:D4"/>
    <mergeCell ref="A6:D6"/>
    <mergeCell ref="A8:A9"/>
    <mergeCell ref="B8:B9"/>
    <mergeCell ref="C8:C9"/>
    <mergeCell ref="D8:D9"/>
  </mergeCells>
  <dataValidations count="1">
    <dataValidation type="custom" allowBlank="1" showInputMessage="1" showErrorMessage="1" errorTitle="Neispravan unos" error="Potrebno je unesti iznos do najviše dvije decimale." sqref="D10:D12" xr:uid="{34C96088-3124-4149-A51E-D0EF8E8BF2DA}">
      <formula1>OR(D10="",AND(ISNUMBER(D10),ROUND(D10,2)=D10))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6E9A-DBFF-4326-8C30-C704B29E5940}">
  <dimension ref="A1:D12"/>
  <sheetViews>
    <sheetView view="pageBreakPreview" zoomScale="130" zoomScaleNormal="145" zoomScaleSheetLayoutView="130" workbookViewId="0">
      <selection activeCell="D10" sqref="D10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8"/>
      <c r="C3" s="48"/>
      <c r="D3" s="48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x14ac:dyDescent="0.25">
      <c r="A6" s="54" t="s">
        <v>115</v>
      </c>
      <c r="B6" s="54"/>
      <c r="C6" s="54"/>
      <c r="D6" s="54"/>
    </row>
    <row r="7" spans="1:4" ht="15.75" thickBot="1" x14ac:dyDescent="0.3">
      <c r="C7" s="6"/>
      <c r="D7" s="6"/>
    </row>
    <row r="8" spans="1:4" ht="15.75" thickBot="1" x14ac:dyDescent="0.3">
      <c r="A8" s="51" t="s">
        <v>1</v>
      </c>
      <c r="B8" s="51" t="s">
        <v>2</v>
      </c>
      <c r="C8" s="52" t="s">
        <v>13</v>
      </c>
      <c r="D8" s="53" t="s">
        <v>14</v>
      </c>
    </row>
    <row r="9" spans="1:4" ht="15.75" thickBot="1" x14ac:dyDescent="0.3">
      <c r="A9" s="51"/>
      <c r="B9" s="51"/>
      <c r="C9" s="52"/>
      <c r="D9" s="53"/>
    </row>
    <row r="10" spans="1:4" ht="30.75" thickBot="1" x14ac:dyDescent="0.3">
      <c r="A10" s="20" t="s">
        <v>6</v>
      </c>
      <c r="B10" s="21" t="s">
        <v>117</v>
      </c>
      <c r="C10" s="24">
        <v>3300</v>
      </c>
      <c r="D10" s="12"/>
    </row>
    <row r="11" spans="1:4" ht="30.75" thickBot="1" x14ac:dyDescent="0.3">
      <c r="A11" s="20" t="s">
        <v>7</v>
      </c>
      <c r="B11" s="21" t="s">
        <v>118</v>
      </c>
      <c r="C11" s="22">
        <v>4000</v>
      </c>
      <c r="D11" s="12"/>
    </row>
    <row r="12" spans="1:4" ht="21.75" customHeight="1" thickBot="1" x14ac:dyDescent="0.3">
      <c r="A12" s="10"/>
      <c r="B12" s="73" t="s">
        <v>116</v>
      </c>
      <c r="C12" s="74"/>
      <c r="D12" s="42">
        <f>SUM(D10:D11)</f>
        <v>0</v>
      </c>
    </row>
  </sheetData>
  <sheetProtection algorithmName="SHA-512" hashValue="ftFY7hVNS7qITBmCmpRR4QK5XKQskDXxyMaGzRMZQ01ETSTlJ68y5wt1yI4HxhUC17L/6RBm0ZN/6NZwQZobGg==" saltValue="P8rJr3Rij+1D3ZIlSgZEXw==" spinCount="100000" sheet="1" objects="1" scenarios="1"/>
  <mergeCells count="9">
    <mergeCell ref="B12:C12"/>
    <mergeCell ref="A1:D1"/>
    <mergeCell ref="A3:D3"/>
    <mergeCell ref="A4:D4"/>
    <mergeCell ref="A6:D6"/>
    <mergeCell ref="A8:A9"/>
    <mergeCell ref="B8:B9"/>
    <mergeCell ref="C8:C9"/>
    <mergeCell ref="D8:D9"/>
  </mergeCells>
  <dataValidations count="1">
    <dataValidation type="custom" allowBlank="1" showInputMessage="1" showErrorMessage="1" errorTitle="Neispravan unos" error="Potrebno je unesti iznos do najviše dvije decimale." sqref="D10:D11" xr:uid="{4DB1E93E-B12F-4486-B99E-6918BFD24B51}">
      <formula1>OR(D10="",AND(ISNUMBER(D10),ROUND(D10,2)=D10))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B1F24-F231-4E16-8C8B-683A58757701}">
  <dimension ref="A1:D17"/>
  <sheetViews>
    <sheetView view="pageBreakPreview" zoomScale="130" zoomScaleNormal="145" zoomScaleSheetLayoutView="130" workbookViewId="0">
      <selection activeCell="D12" sqref="D12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8"/>
      <c r="C3" s="48"/>
      <c r="D3" s="48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x14ac:dyDescent="0.25">
      <c r="A6" s="54" t="s">
        <v>119</v>
      </c>
      <c r="B6" s="54"/>
      <c r="C6" s="54"/>
      <c r="D6" s="54"/>
    </row>
    <row r="7" spans="1:4" x14ac:dyDescent="0.25">
      <c r="C7" s="6"/>
      <c r="D7" s="6"/>
    </row>
    <row r="8" spans="1:4" x14ac:dyDescent="0.25">
      <c r="A8" s="50" t="s">
        <v>226</v>
      </c>
      <c r="B8" s="50"/>
      <c r="C8" s="50"/>
      <c r="D8" s="50"/>
    </row>
    <row r="9" spans="1:4" ht="15.75" thickBot="1" x14ac:dyDescent="0.3">
      <c r="C9" s="6"/>
      <c r="D9" s="6"/>
    </row>
    <row r="10" spans="1:4" ht="15.75" thickBot="1" x14ac:dyDescent="0.3">
      <c r="A10" s="51" t="s">
        <v>1</v>
      </c>
      <c r="B10" s="51" t="s">
        <v>2</v>
      </c>
      <c r="C10" s="52" t="s">
        <v>13</v>
      </c>
      <c r="D10" s="53" t="s">
        <v>14</v>
      </c>
    </row>
    <row r="11" spans="1:4" ht="15.75" thickBot="1" x14ac:dyDescent="0.3">
      <c r="A11" s="51"/>
      <c r="B11" s="51"/>
      <c r="C11" s="52"/>
      <c r="D11" s="53"/>
    </row>
    <row r="12" spans="1:4" ht="15.75" thickBot="1" x14ac:dyDescent="0.3">
      <c r="A12" s="20" t="s">
        <v>6</v>
      </c>
      <c r="B12" s="21" t="s">
        <v>121</v>
      </c>
      <c r="C12" s="24">
        <v>10600</v>
      </c>
      <c r="D12" s="12"/>
    </row>
    <row r="13" spans="1:4" ht="15.75" thickBot="1" x14ac:dyDescent="0.3">
      <c r="A13" s="20" t="s">
        <v>7</v>
      </c>
      <c r="B13" s="21" t="s">
        <v>122</v>
      </c>
      <c r="C13" s="22">
        <v>2700</v>
      </c>
      <c r="D13" s="12"/>
    </row>
    <row r="14" spans="1:4" ht="15.75" thickBot="1" x14ac:dyDescent="0.3">
      <c r="A14" s="20" t="s">
        <v>8</v>
      </c>
      <c r="B14" s="21" t="s">
        <v>123</v>
      </c>
      <c r="C14" s="22">
        <v>21200</v>
      </c>
      <c r="D14" s="12"/>
    </row>
    <row r="15" spans="1:4" ht="15.75" thickBot="1" x14ac:dyDescent="0.3">
      <c r="A15" s="20" t="s">
        <v>9</v>
      </c>
      <c r="B15" s="21" t="s">
        <v>124</v>
      </c>
      <c r="C15" s="22">
        <v>16</v>
      </c>
      <c r="D15" s="12"/>
    </row>
    <row r="16" spans="1:4" ht="15.75" thickBot="1" x14ac:dyDescent="0.3">
      <c r="A16" s="20" t="s">
        <v>10</v>
      </c>
      <c r="B16" s="21" t="s">
        <v>125</v>
      </c>
      <c r="C16" s="22">
        <v>1350</v>
      </c>
      <c r="D16" s="12"/>
    </row>
    <row r="17" spans="1:4" ht="21.75" customHeight="1" thickBot="1" x14ac:dyDescent="0.3">
      <c r="A17" s="10"/>
      <c r="B17" s="73" t="s">
        <v>120</v>
      </c>
      <c r="C17" s="74"/>
      <c r="D17" s="42">
        <f>SUM(D12:D16)</f>
        <v>0</v>
      </c>
    </row>
  </sheetData>
  <sheetProtection algorithmName="SHA-512" hashValue="7PsOz76h/t8R3w0Dg1ejKeh4YVxrkviSOy6ch83dKUpLXP4BRn8/QpxNbuUppgGTwCsRwbHtOqxQiPtjaS7vAg==" saltValue="W0apyTtYnyo8NdZpY1mDEg==" spinCount="100000" sheet="1" objects="1" scenarios="1"/>
  <mergeCells count="10">
    <mergeCell ref="A1:D1"/>
    <mergeCell ref="A3:D3"/>
    <mergeCell ref="A4:D4"/>
    <mergeCell ref="A6:D6"/>
    <mergeCell ref="B17:C17"/>
    <mergeCell ref="A10:A11"/>
    <mergeCell ref="B10:B11"/>
    <mergeCell ref="C10:C11"/>
    <mergeCell ref="D10:D11"/>
    <mergeCell ref="A8:D8"/>
  </mergeCells>
  <dataValidations count="1">
    <dataValidation type="custom" allowBlank="1" showInputMessage="1" showErrorMessage="1" errorTitle="Neispravan unos" error="Potrebno je unesti iznos do najviše dvije decimale." sqref="D12:D16" xr:uid="{67871062-4AEF-4136-9FC8-E827A8B4762D}">
      <formula1>OR(D12="",AND(ISNUMBER(D12),ROUND(D12,2)=D12))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A1B0-1860-45EC-A106-F50B636272E3}">
  <dimension ref="A1:D16"/>
  <sheetViews>
    <sheetView view="pageBreakPreview" zoomScale="130" zoomScaleNormal="145" zoomScaleSheetLayoutView="130" workbookViewId="0">
      <selection sqref="A1:D1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8"/>
      <c r="C3" s="48"/>
      <c r="D3" s="48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x14ac:dyDescent="0.25">
      <c r="A6" s="54" t="s">
        <v>126</v>
      </c>
      <c r="B6" s="54"/>
      <c r="C6" s="54"/>
      <c r="D6" s="54"/>
    </row>
    <row r="7" spans="1:4" x14ac:dyDescent="0.25">
      <c r="C7" s="6"/>
      <c r="D7" s="6"/>
    </row>
    <row r="8" spans="1:4" x14ac:dyDescent="0.25">
      <c r="A8" s="50" t="s">
        <v>227</v>
      </c>
      <c r="B8" s="50"/>
      <c r="C8" s="50"/>
      <c r="D8" s="50"/>
    </row>
    <row r="9" spans="1:4" x14ac:dyDescent="0.25">
      <c r="A9" s="50" t="s">
        <v>228</v>
      </c>
      <c r="B9" s="50"/>
      <c r="C9" s="50"/>
      <c r="D9" s="50"/>
    </row>
    <row r="10" spans="1:4" x14ac:dyDescent="0.25">
      <c r="A10" s="50" t="s">
        <v>226</v>
      </c>
      <c r="B10" s="50"/>
      <c r="C10" s="50"/>
      <c r="D10" s="50"/>
    </row>
    <row r="11" spans="1:4" ht="15.75" thickBot="1" x14ac:dyDescent="0.3">
      <c r="C11" s="6"/>
      <c r="D11" s="6"/>
    </row>
    <row r="12" spans="1:4" ht="15.75" thickBot="1" x14ac:dyDescent="0.3">
      <c r="A12" s="51" t="s">
        <v>1</v>
      </c>
      <c r="B12" s="51" t="s">
        <v>2</v>
      </c>
      <c r="C12" s="52" t="s">
        <v>13</v>
      </c>
      <c r="D12" s="53" t="s">
        <v>14</v>
      </c>
    </row>
    <row r="13" spans="1:4" ht="15.75" thickBot="1" x14ac:dyDescent="0.3">
      <c r="A13" s="51"/>
      <c r="B13" s="51"/>
      <c r="C13" s="52"/>
      <c r="D13" s="53"/>
    </row>
    <row r="14" spans="1:4" ht="15.75" thickBot="1" x14ac:dyDescent="0.3">
      <c r="A14" s="20" t="s">
        <v>6</v>
      </c>
      <c r="B14" s="21" t="s">
        <v>128</v>
      </c>
      <c r="C14" s="24">
        <v>26500</v>
      </c>
      <c r="D14" s="12"/>
    </row>
    <row r="15" spans="1:4" ht="15.75" thickBot="1" x14ac:dyDescent="0.3">
      <c r="A15" s="20" t="s">
        <v>7</v>
      </c>
      <c r="B15" s="21" t="s">
        <v>129</v>
      </c>
      <c r="C15" s="22">
        <v>16000</v>
      </c>
      <c r="D15" s="12"/>
    </row>
    <row r="16" spans="1:4" ht="22.5" customHeight="1" thickBot="1" x14ac:dyDescent="0.3">
      <c r="A16" s="10"/>
      <c r="B16" s="73" t="s">
        <v>127</v>
      </c>
      <c r="C16" s="74"/>
      <c r="D16" s="42">
        <f>SUM(D14:D15)</f>
        <v>0</v>
      </c>
    </row>
  </sheetData>
  <sheetProtection algorithmName="SHA-512" hashValue="hRBmAiwwOr4mYEB4R5XSgMbcAHsxFXHAWEy+HWsKu8uLSjJJ7nML2meX/7InoP3usSB55OigFyhlZZE0qHz3bw==" saltValue="Yzchnj1qzykKKjTtn5PQpw==" spinCount="100000" sheet="1" objects="1" scenarios="1"/>
  <mergeCells count="12">
    <mergeCell ref="B16:C16"/>
    <mergeCell ref="A9:D9"/>
    <mergeCell ref="A1:D1"/>
    <mergeCell ref="A3:D3"/>
    <mergeCell ref="A4:D4"/>
    <mergeCell ref="A6:D6"/>
    <mergeCell ref="A8:D8"/>
    <mergeCell ref="A10:D10"/>
    <mergeCell ref="A12:A13"/>
    <mergeCell ref="B12:B13"/>
    <mergeCell ref="C12:C13"/>
    <mergeCell ref="D12:D13"/>
  </mergeCells>
  <dataValidations count="1">
    <dataValidation type="custom" allowBlank="1" showInputMessage="1" showErrorMessage="1" errorTitle="Neispravan unos" error="Potrebno je unesti iznos do najviše dvije decimale." sqref="D14:D15" xr:uid="{47BEBD87-900F-4A42-BEAD-1355690A0B3C}">
      <formula1>OR(D14="",AND(ISNUMBER(D14),ROUND(D14,2)=D14))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3128-1294-416F-BF8B-9DE2C70A3B5E}">
  <dimension ref="A1:D23"/>
  <sheetViews>
    <sheetView view="pageBreakPreview" zoomScale="130" zoomScaleNormal="145" zoomScaleSheetLayoutView="130" workbookViewId="0">
      <selection activeCell="D8" sqref="D8"/>
    </sheetView>
  </sheetViews>
  <sheetFormatPr defaultColWidth="8.140625" defaultRowHeight="15" x14ac:dyDescent="0.25"/>
  <cols>
    <col min="1" max="1" width="7" style="1" customWidth="1"/>
    <col min="2" max="2" width="50" style="2" customWidth="1"/>
    <col min="3" max="3" width="16.5703125" style="3" customWidth="1"/>
    <col min="4" max="4" width="13.85546875" style="3" customWidth="1"/>
    <col min="5" max="16384" width="8.140625" style="1"/>
  </cols>
  <sheetData>
    <row r="1" spans="1:4" ht="18.75" x14ac:dyDescent="0.25">
      <c r="A1" s="47" t="s">
        <v>0</v>
      </c>
      <c r="B1" s="47"/>
      <c r="C1" s="47"/>
      <c r="D1" s="47"/>
    </row>
    <row r="2" spans="1:4" x14ac:dyDescent="0.25">
      <c r="A2" s="5"/>
      <c r="B2" s="5"/>
      <c r="C2" s="5"/>
      <c r="D2" s="5"/>
    </row>
    <row r="3" spans="1:4" x14ac:dyDescent="0.25">
      <c r="A3" s="48" t="s">
        <v>222</v>
      </c>
      <c r="B3" s="48"/>
      <c r="C3" s="48"/>
      <c r="D3" s="48"/>
    </row>
    <row r="4" spans="1:4" x14ac:dyDescent="0.25">
      <c r="A4" s="50" t="s">
        <v>223</v>
      </c>
      <c r="B4" s="50"/>
      <c r="C4" s="50"/>
      <c r="D4" s="50"/>
    </row>
    <row r="5" spans="1:4" x14ac:dyDescent="0.25">
      <c r="C5" s="6"/>
      <c r="D5" s="6"/>
    </row>
    <row r="6" spans="1:4" ht="18.75" x14ac:dyDescent="0.25">
      <c r="A6" s="47" t="s">
        <v>3</v>
      </c>
      <c r="B6" s="47"/>
      <c r="C6" s="47"/>
      <c r="D6" s="47"/>
    </row>
    <row r="7" spans="1:4" ht="15.75" thickBot="1" x14ac:dyDescent="0.3">
      <c r="C7" s="6"/>
      <c r="D7" s="6"/>
    </row>
    <row r="8" spans="1:4" ht="30" customHeight="1" thickBot="1" x14ac:dyDescent="0.3">
      <c r="A8" s="7" t="s">
        <v>6</v>
      </c>
      <c r="B8" s="57" t="s">
        <v>97</v>
      </c>
      <c r="C8" s="59"/>
      <c r="D8" s="8">
        <f>FLEXA!D107</f>
        <v>0</v>
      </c>
    </row>
    <row r="9" spans="1:4" ht="22.5" customHeight="1" thickBot="1" x14ac:dyDescent="0.3">
      <c r="A9" s="7" t="s">
        <v>7</v>
      </c>
      <c r="B9" s="57" t="s">
        <v>98</v>
      </c>
      <c r="C9" s="59"/>
      <c r="D9" s="8">
        <f>POTRES!E56</f>
        <v>0</v>
      </c>
    </row>
    <row r="10" spans="1:4" ht="22.5" customHeight="1" thickBot="1" x14ac:dyDescent="0.3">
      <c r="A10" s="7" t="s">
        <v>8</v>
      </c>
      <c r="B10" s="57" t="s">
        <v>100</v>
      </c>
      <c r="C10" s="59"/>
      <c r="D10" s="8">
        <f>'LOM STROJA'!D19</f>
        <v>0</v>
      </c>
    </row>
    <row r="11" spans="1:4" ht="22.5" customHeight="1" thickBot="1" x14ac:dyDescent="0.3">
      <c r="A11" s="7" t="s">
        <v>9</v>
      </c>
      <c r="B11" s="57" t="s">
        <v>114</v>
      </c>
      <c r="C11" s="59"/>
      <c r="D11" s="8">
        <f>'PROVALNA KRAĐA'!D13</f>
        <v>0</v>
      </c>
    </row>
    <row r="12" spans="1:4" ht="22.5" customHeight="1" thickBot="1" x14ac:dyDescent="0.3">
      <c r="A12" s="7" t="s">
        <v>10</v>
      </c>
      <c r="B12" s="57" t="s">
        <v>116</v>
      </c>
      <c r="C12" s="59"/>
      <c r="D12" s="8">
        <f>'LOM STAKLA'!D12</f>
        <v>0</v>
      </c>
    </row>
    <row r="13" spans="1:4" ht="22.5" customHeight="1" thickBot="1" x14ac:dyDescent="0.3">
      <c r="A13" s="7" t="s">
        <v>11</v>
      </c>
      <c r="B13" s="57" t="s">
        <v>120</v>
      </c>
      <c r="C13" s="59"/>
      <c r="D13" s="8">
        <f>'NESRETNI SLUČAJ'!D17</f>
        <v>0</v>
      </c>
    </row>
    <row r="14" spans="1:4" ht="22.5" customHeight="1" thickBot="1" x14ac:dyDescent="0.3">
      <c r="A14" s="7" t="s">
        <v>12</v>
      </c>
      <c r="B14" s="57" t="s">
        <v>127</v>
      </c>
      <c r="C14" s="59"/>
      <c r="D14" s="8">
        <f>'JAVNA ODGOVORNOST'!D16</f>
        <v>0</v>
      </c>
    </row>
    <row r="15" spans="1:4" ht="22.5" customHeight="1" thickBot="1" x14ac:dyDescent="0.3">
      <c r="A15" s="10"/>
      <c r="B15" s="73" t="s">
        <v>130</v>
      </c>
      <c r="C15" s="74"/>
      <c r="D15" s="11">
        <f>SUM(D8:D14)</f>
        <v>0</v>
      </c>
    </row>
    <row r="16" spans="1:4" x14ac:dyDescent="0.25">
      <c r="B16" s="9"/>
      <c r="C16" s="6"/>
      <c r="D16" s="6"/>
    </row>
    <row r="17" spans="1:4" s="4" customFormat="1" x14ac:dyDescent="0.25">
      <c r="A17" s="1"/>
      <c r="B17" s="2"/>
      <c r="C17" s="6"/>
      <c r="D17" s="6"/>
    </row>
    <row r="18" spans="1:4" s="4" customFormat="1" x14ac:dyDescent="0.25">
      <c r="A18" s="75" t="s">
        <v>4</v>
      </c>
      <c r="B18" s="75"/>
      <c r="C18" s="3"/>
      <c r="D18" s="3"/>
    </row>
    <row r="19" spans="1:4" s="4" customFormat="1" x14ac:dyDescent="0.25">
      <c r="A19" s="1"/>
      <c r="B19" s="76" t="s">
        <v>75</v>
      </c>
      <c r="C19" s="76"/>
      <c r="D19" s="76"/>
    </row>
    <row r="20" spans="1:4" s="4" customFormat="1" x14ac:dyDescent="0.25">
      <c r="A20" s="1"/>
      <c r="B20" s="15"/>
      <c r="C20" s="16"/>
      <c r="D20" s="16"/>
    </row>
    <row r="21" spans="1:4" x14ac:dyDescent="0.25">
      <c r="B21" s="17" t="s">
        <v>5</v>
      </c>
      <c r="C21" s="16"/>
      <c r="D21" s="16"/>
    </row>
    <row r="22" spans="1:4" x14ac:dyDescent="0.25">
      <c r="B22" s="77" t="s">
        <v>131</v>
      </c>
      <c r="C22" s="77"/>
      <c r="D22" s="77"/>
    </row>
    <row r="23" spans="1:4" x14ac:dyDescent="0.25">
      <c r="B23" s="78" t="s">
        <v>74</v>
      </c>
      <c r="C23" s="78"/>
      <c r="D23" s="78"/>
    </row>
  </sheetData>
  <mergeCells count="16">
    <mergeCell ref="B19:D19"/>
    <mergeCell ref="B22:D22"/>
    <mergeCell ref="B23:D23"/>
    <mergeCell ref="B8:C8"/>
    <mergeCell ref="B9:C9"/>
    <mergeCell ref="B10:C10"/>
    <mergeCell ref="B11:C11"/>
    <mergeCell ref="B12:C12"/>
    <mergeCell ref="B13:C13"/>
    <mergeCell ref="B15:C15"/>
    <mergeCell ref="B14:C14"/>
    <mergeCell ref="A1:D1"/>
    <mergeCell ref="A3:D3"/>
    <mergeCell ref="A4:D4"/>
    <mergeCell ref="A6:D6"/>
    <mergeCell ref="A18:B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Uputa za popunjavanje</vt:lpstr>
      <vt:lpstr>FLEXA</vt:lpstr>
      <vt:lpstr>POTRES</vt:lpstr>
      <vt:lpstr>LOM STROJA</vt:lpstr>
      <vt:lpstr>PROVALNA KRAĐA</vt:lpstr>
      <vt:lpstr>LOM STAKLA</vt:lpstr>
      <vt:lpstr>NESRETNI SLUČAJ</vt:lpstr>
      <vt:lpstr>JAVNA ODGOVORNOST</vt:lpstr>
      <vt:lpstr>REKAPITULACIJA</vt:lpstr>
      <vt:lpstr>FLEXA!Print_Area</vt:lpstr>
      <vt:lpstr>'JAVNA ODGOVORNOST'!Print_Area</vt:lpstr>
      <vt:lpstr>'LOM STAKLA'!Print_Area</vt:lpstr>
      <vt:lpstr>'LOM STROJA'!Print_Area</vt:lpstr>
      <vt:lpstr>'NESRETNI SLUČAJ'!Print_Area</vt:lpstr>
      <vt:lpstr>POTRES!Print_Area</vt:lpstr>
      <vt:lpstr>'PROVALNA KRAĐA'!Print_Area</vt:lpstr>
      <vt:lpstr>REKAPITULACIJA!Print_Area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2025-02-18T12:43:05Z</cp:lastPrinted>
  <dcterms:created xsi:type="dcterms:W3CDTF">2021-12-13T14:27:14Z</dcterms:created>
  <dcterms:modified xsi:type="dcterms:W3CDTF">2026-02-23T11:25:43Z</dcterms:modified>
</cp:coreProperties>
</file>