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3-25 Nerazvrstane ceste 2025\"/>
    </mc:Choice>
  </mc:AlternateContent>
  <xr:revisionPtr revIDLastSave="0" documentId="13_ncr:1_{7ED4403D-13EE-450F-87AC-714FC75F72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B68" i="2"/>
  <c r="B69" i="2"/>
  <c r="F61" i="2"/>
  <c r="F60" i="2"/>
  <c r="F59" i="2"/>
  <c r="F58" i="2"/>
  <c r="F57" i="2"/>
  <c r="F56" i="2"/>
  <c r="F55" i="2"/>
  <c r="F51" i="2"/>
  <c r="F50" i="2"/>
  <c r="F49" i="2"/>
  <c r="F33" i="2"/>
  <c r="F32" i="2"/>
  <c r="F31" i="2"/>
  <c r="F30" i="2"/>
  <c r="F29" i="2"/>
  <c r="F28" i="2"/>
  <c r="F27" i="2"/>
  <c r="F26" i="2"/>
  <c r="F25" i="2"/>
  <c r="F24" i="2"/>
  <c r="F23" i="2"/>
  <c r="F22" i="2"/>
  <c r="F14" i="2"/>
  <c r="F13" i="2"/>
  <c r="F12" i="2"/>
  <c r="F11" i="2"/>
  <c r="F45" i="2"/>
  <c r="F44" i="2"/>
  <c r="F43" i="2"/>
  <c r="F42" i="2"/>
  <c r="F41" i="2"/>
  <c r="F21" i="2"/>
  <c r="F10" i="2"/>
  <c r="F9" i="2"/>
  <c r="F69" i="2" l="1"/>
  <c r="F52" i="2"/>
  <c r="F68" i="2" s="1"/>
  <c r="F39" i="2"/>
  <c r="F37" i="2"/>
  <c r="F19" i="2"/>
  <c r="F18" i="2" l="1"/>
  <c r="F8" i="2"/>
  <c r="F15" i="2" s="1"/>
  <c r="F40" i="2"/>
  <c r="F38" i="2"/>
  <c r="F46" i="2" l="1"/>
  <c r="F20" i="2"/>
  <c r="F34" i="2" s="1"/>
  <c r="B67" i="2" l="1"/>
  <c r="B66" i="2"/>
  <c r="B65" i="2"/>
  <c r="F65" i="2" l="1"/>
  <c r="F67" i="2" l="1"/>
  <c r="F66" i="2"/>
  <c r="F70" i="2" s="1"/>
  <c r="F71" i="2" s="1"/>
  <c r="F72" i="2" l="1"/>
</calcChain>
</file>

<file path=xl/sharedStrings.xml><?xml version="1.0" encoding="utf-8"?>
<sst xmlns="http://schemas.openxmlformats.org/spreadsheetml/2006/main" count="170" uniqueCount="124">
  <si>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</si>
  <si>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</si>
  <si>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</si>
  <si>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</si>
  <si>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</si>
  <si>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</si>
  <si>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</si>
  <si>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</si>
  <si>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</si>
  <si>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</si>
  <si>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</si>
  <si>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</si>
  <si>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</si>
  <si>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</si>
  <si>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</si>
  <si>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</si>
  <si>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m2</t>
  </si>
  <si>
    <t>1.</t>
  </si>
  <si>
    <t>2.</t>
  </si>
  <si>
    <t>3.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</si>
  <si>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</si>
  <si>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</si>
  <si>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2.2.</t>
  </si>
  <si>
    <t>1.1.</t>
  </si>
  <si>
    <t>3.1.</t>
  </si>
  <si>
    <t>3.2.</t>
  </si>
  <si>
    <t>2.3.</t>
  </si>
  <si>
    <t>3.3.</t>
  </si>
  <si>
    <t>m'</t>
  </si>
  <si>
    <t>3.4.</t>
  </si>
  <si>
    <t>kom.</t>
  </si>
  <si>
    <t>PRIPREMNI RADOVI</t>
  </si>
  <si>
    <t>PRIPREMNI RADOVI - UKUPNO</t>
  </si>
  <si>
    <t>1.2.</t>
  </si>
  <si>
    <t>1.3.</t>
  </si>
  <si>
    <t>m3</t>
  </si>
  <si>
    <t>2.4.</t>
  </si>
  <si>
    <t>3.5.</t>
  </si>
  <si>
    <t>3.6.</t>
  </si>
  <si>
    <t>3.7.</t>
  </si>
  <si>
    <t>3.8.</t>
  </si>
  <si>
    <t>3.9.</t>
  </si>
  <si>
    <t>Predmet nabave: Održavanje nerazvrstanih cesta u 2025. godini</t>
  </si>
  <si>
    <t>Evidencijski broj nabave: 023/25</t>
  </si>
  <si>
    <t>Iskolčenje trase na terenu prije početka radova te osiguranje točaka u području zahvata. Obračun po m' iskolčene trase.</t>
  </si>
  <si>
    <t>Krčenje, utovar te zbrinjavanje raslinja na deponiju osiguranom od strane izvođača radova. Obračun po m2 iskrčene površine.</t>
  </si>
  <si>
    <t>Rušenje stabla promjera 30-50 cm pri dnu, vađenje panja, utovar te zbrinjavanje na deponiju osiguranom od strane izvođača radova. Obračun po komadu srušenog i zbrinutog stabla s panjem.</t>
  </si>
  <si>
    <t>1.4.</t>
  </si>
  <si>
    <t>Rušenje stabla promjera 10-30 cm pri dnu, vađenje panja, utovar te zbrinjavanje na deponiju osiguranom od strane izvođača radova. Obračun po komadu srušenog i zbrinutog stabla s panjem.</t>
  </si>
  <si>
    <t>1.5.</t>
  </si>
  <si>
    <t>Strojno razbijanje rubnjaka, utovar te zbrinjavanje istih na deponiju osiguranom od strane izvođača radova. Obračun po m' razbijenog i zbrinutog rubnjaka.</t>
  </si>
  <si>
    <t>1.6.</t>
  </si>
  <si>
    <t>Ručno skidanje betonskih opločnika te utovar i odvoz na lokaciju koju odredi Naručitelj, bez obzira na udaljenost. Obračun po m2 uklonjenih i odvezenih betonskih opločnika.</t>
  </si>
  <si>
    <t>1.7.</t>
  </si>
  <si>
    <t>Skidanje znakova te njihovo ponovno postavljanje po završetku radova. Obračun po komadu uklonjenog i ponovo postavljenog znaka.</t>
  </si>
  <si>
    <t>ZEMLJANI RADOVI - ISKOPI</t>
  </si>
  <si>
    <t>ZEMLJANI RADOVI - ISKOPI - UKUPNO</t>
  </si>
  <si>
    <t>Strojno zarezivanje asfalta ili betona bez obzira na debljinu, utovar te zbrinjavanje istog na deponiju osiguranom od strane izvođača radova. Obračun po m' zarezanog i zbrinutog asfalta/betona.</t>
  </si>
  <si>
    <t>Strojno i ručno razbijanje asfalta bez obzira na debljinu, utovar te zbrinjavanje istog na deponiju osiguranom od strane izvođača radova. Obračun po m2 razbijenog i zbrinutog asfalta.</t>
  </si>
  <si>
    <t>Razbijanje AB ulice, utovar te zbrinjavanje razbijenog materijala na deponiju osiguranom od strane izvođača radova. Obračun po m3 razbijenog i zbrinutog materijala.</t>
  </si>
  <si>
    <t>Strojni široki i plitki iskop, bez obzira na kategoriju tla, utovar te zbrinjavanje iskopanog materijala na deponiju osiguranom od strane izvođača radova. Obračun po m3 iskopanog i zbrinutog materijala.</t>
  </si>
  <si>
    <t>2.5.</t>
  </si>
  <si>
    <t>Strojni otkop humusa prosječne debljine 20 cm sa utovarom te zbrinjavanje istog na deponiju osiguranom od strane izvođača radova. Obračun po m3 iskopanog i zbrinutog humusa.</t>
  </si>
  <si>
    <t>2.6.</t>
  </si>
  <si>
    <t>Strojni iskop rova različitih dimenzija bez obzira na kategoriju tla s utovarom dijela iskopanog materijala u transportno sredstvo te zbrinjavanje iskopanog materijala na deponiju osiguranom od strane izvođača radova. Ostatak materijala odložiti a u stranu za potrebe zatrpavanja iskopa. Obračun po m3 iskopanog i zbrinutog odnosno odloženog materijala.</t>
  </si>
  <si>
    <t>2.7.</t>
  </si>
  <si>
    <t>Ručni iskop tla, utovar te zbrinjavanje iskopanog materijala na deponiju osiguranom od strane izvođača radova. Obračun po m3 iskopanog i zbrinutog materijala.</t>
  </si>
  <si>
    <t>2.8.</t>
  </si>
  <si>
    <t>Dobava, doprema i ugradnja pijeska granulacije 0-4mm za posteljicu u kanal i oblogu za cijevi. Obračun po m3 pijeska.</t>
  </si>
  <si>
    <t>2.9.</t>
  </si>
  <si>
    <t>Zatrpavanje rova probranim materijalom iz iskopa uz strojno nabijanje u slojevima. Obračun po m3 materijala.</t>
  </si>
  <si>
    <t>2.10.</t>
  </si>
  <si>
    <t>Utovar materijala te zbrinjavanje istog na deponiju osiguranom od strane izvođača radova. Obračun po m3 zbrinutog materijala.</t>
  </si>
  <si>
    <t>2.11.</t>
  </si>
  <si>
    <t>Dobava, doprema, planiranje i strojno nabijanje mješovitog materijala za izradu nasipa (slojevi do 60 cm). Stavka obuhvaća i geodetske radove na određivanju visinskih kota vrha nasipa. Obračun po m3 izvedenog nasipa.</t>
  </si>
  <si>
    <t>2.12.</t>
  </si>
  <si>
    <t>Dobava, doprema, planiranje i strojno zbijanje tampona granulacije 0-63 mm u ceste. Obračun po m3 izvedenog tampona.</t>
  </si>
  <si>
    <t>2.13.</t>
  </si>
  <si>
    <t>Dobava, doprema te planiranje jalovine na nerazvrstanim cestama i parkiralištima. Rad uključuje i zbijanje valjkom do potrebne nosivosti. Obračun po m3 ugrađene jalovine.</t>
  </si>
  <si>
    <t>2.14.</t>
  </si>
  <si>
    <t>Dobava i doprema jalovine na nerazvrstanim cestama i šumskim putevima. Obračun po m3 ugrađene jalovine.</t>
  </si>
  <si>
    <t>2.15.</t>
  </si>
  <si>
    <t>Fino planiranje i profiliranje posteljice +/- 2,00 cm sa strojnim zbijanjem. Stavka obuhvaća i geodetske radove na određivanju visinskih kota posteljice. Obračun po m2 izvedene posteljice.</t>
  </si>
  <si>
    <t>2.16.</t>
  </si>
  <si>
    <t>Dobava, doprema te planiranje drobljenog kamenog materijala granulacije 16-32 mm. Obračun po m3 ugrađenog materijala</t>
  </si>
  <si>
    <t>BETONSKI RADOVI</t>
  </si>
  <si>
    <t>BETONSKI RADOVI - UKUPNO</t>
  </si>
  <si>
    <t>Dobava, doprema, montaža, demontaža i čišćenje daščane oplate. Obračun po m2 oplate.</t>
  </si>
  <si>
    <t>Dobava, doprema, rezanje, savijanje, vezanje i ugradnja armaturnog željeza u betonske elemente. Obračun po kg ugrađenog armaturnog željeza.</t>
  </si>
  <si>
    <t>kg</t>
  </si>
  <si>
    <t>Dobava, doprema i ugradnja betona C20/25 za temelje zidova. Obračun po m3 ugrađenog betona.</t>
  </si>
  <si>
    <t>Dobava, doprema i ugradnja betona C20/25 za zidove. Obračun po m3 ugrađenog betona.</t>
  </si>
  <si>
    <t>Dobava, doprema i ugradnja betona C25/30 za nogostupe i ulice. Obračun po m3 ugrađenog betona.</t>
  </si>
  <si>
    <t>Izrada kamenog zida u betonu C20/25 tipa "gromača" (bez temelja). Obračun po m3 izvedenog zida.</t>
  </si>
  <si>
    <t>Dobava i doprema materijala te izrada kamene obloge zida. Kamen se zida na bunju s obrađenim fugama. Obračun po m2 izrađene i obrađene površine.</t>
  </si>
  <si>
    <t>Dobava i ugradba betonskih rubnjaka dimenzija 15 x 25 x 100 cm, betonsko pojačanje rubnjaka sa zadnje strane, betonom tlačne čvrstoće C16/20. Obračun po m' ugrađenog rubnjaka.</t>
  </si>
  <si>
    <t>Dobava i ugradba betonskih tipskih parkovnih rubnjaka dimenzija 8 x 20 x 100 cm, betonsko ojačanje rubnjaka sa stražnje strane, u betonu tlačne čvrstoće C16/20. Obračun po m' ugrađenog rubnjaka.</t>
  </si>
  <si>
    <t>4.1.</t>
  </si>
  <si>
    <t>4.2.</t>
  </si>
  <si>
    <t>Izrada sloja asfalta nogostupa po sistemu sitnozrnatog asfaltbetona AC 8 Surf 50/70 AG4 M4, debljine 4 cm. Za ovaj sustav treba primjeniti prirodni ili drobljeni pijesak i kameno brašno (filer). Stavka obuhvaća dobavu potrebnog materijala, proizvodnju i ugradnju asfaltne mješavine, prijevoz, opremu i sve ostalo što je potrebno za potpuno izvođenje radova. Obračun po m2 ugrađene asfaltne mase.</t>
  </si>
  <si>
    <t>4.3.</t>
  </si>
  <si>
    <t>4.</t>
  </si>
  <si>
    <t>ASFALTERSKI RADOVI</t>
  </si>
  <si>
    <t>ASFALTERSKI RADOVI - UKUPNO</t>
  </si>
  <si>
    <t>5.</t>
  </si>
  <si>
    <t>RAZNO</t>
  </si>
  <si>
    <t>RAZNO - UKUPNO</t>
  </si>
  <si>
    <t>5.1.</t>
  </si>
  <si>
    <t>Podizanje postojećih kapa vodovodnih zasuna na novu niveletu. Obračun po komadu podignute kape.</t>
  </si>
  <si>
    <t>5.2.</t>
  </si>
  <si>
    <t>Podizanje postojećih okvira i poklopaca okana na novu niveletu. Obračun po komadu podignutog poklopca.</t>
  </si>
  <si>
    <t>5.3.</t>
  </si>
  <si>
    <t>Dobava, doprema i ugradnja lijevano-željeznog okvira i poklopca 600/600 nosivosti 250 kN. Obračun po komadu dobavljenog i ugrađenog poklopca s okvirom.</t>
  </si>
  <si>
    <t>5.4.</t>
  </si>
  <si>
    <t>Dobava, doprema i ugradnja rešetke za vodolovku. Obračun po komadu dobavljene i ugrađene rešetke.</t>
  </si>
  <si>
    <t>5.5.</t>
  </si>
  <si>
    <t>Dobava, doprema i ugradnja PVC cijevi Ø110 mm. Obračun po m' dobavljene i ugrađene cijevi.</t>
  </si>
  <si>
    <t>5.6.</t>
  </si>
  <si>
    <t>Izrada betonskog temelja javne rasvjete dimenzija 80 x 80x 80 cm. Obračun po komadu izvedenog temelja.</t>
  </si>
  <si>
    <t>5.7.</t>
  </si>
  <si>
    <t>Rad kombinirke na poslovima koji nisu definirani ovim Troškovnikom. Obračun po radnom satu.</t>
  </si>
  <si>
    <t>h</t>
  </si>
  <si>
    <t>Strojna izvedba bitumenizirajućeg habajućeg nosivog sloja asfalta (BHNS) AC 16 Surf 50/70 AG4 M4, debljine 6 cm. Stavka obuhvaća dobavu potrebnog materijala, proizvodnju i ugradnju asfaltne mješavine, prijevoz, opremu i sve ostalo što je potrebno za potpuno izvođenje radova. Obračun je po m2 gornje površine stvarno položenog i ugrađenog habajućeg sloja od asfaltbetona.</t>
  </si>
  <si>
    <t>Krpanje udarnih rupa na asfaltiranim površinama. Jedinična cijena uključuje sve radove potrebne za izvršenje opisanog rada: zarezivanje asfalta i obradu spoja bitumenskom emulzijom, iskop odlomljenog asfalta i lošeg materijala podloge do 25 cm debljine, odvoz i zbrinjavanje materijala na deponiju osiguranom od strane izvođača radova, dobava, dovoz i ručna ugradnja tampona 0-62 mm u sloju debljine 25 cm, zbijanje ugrađenog materijala te dobava, dovoz i ručna izvedba bitumenizirajućeg habajućeg nosivog sloja asfalta (BHNS) AC 16 Surf 50/70 AG4 M4, debljine 6 cm. Obračun po m2 sanirane površine.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</si>
</sst>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6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70">
    <xf numFmtId="0" fontId="0" fillId="0" borderId="0" xfId="0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0" xfId="0" applyFont="1"/>
    <xf numFmtId="0" fontId="11" fillId="5" borderId="9" xfId="0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49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3" fillId="0" borderId="0" xfId="0" applyFont="1"/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1" fillId="2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indent="1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8.25" customHeight="1">
      <c r="A1" s="51" t="s">
        <v>20</v>
      </c>
      <c r="B1" s="51"/>
      <c r="C1" s="51"/>
      <c r="D1" s="51"/>
      <c r="E1" s="51"/>
      <c r="F1" s="51"/>
      <c r="G1" s="51"/>
      <c r="H1" s="5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15" customWidth="1"/>
    <col min="2" max="2" width="35.5703125" style="47" customWidth="1"/>
    <col min="3" max="3" width="9.42578125" style="15" customWidth="1"/>
    <col min="4" max="4" width="9.140625" style="15" customWidth="1"/>
    <col min="5" max="5" width="11.85546875" style="49" customWidth="1"/>
    <col min="6" max="6" width="13.85546875" style="49" customWidth="1"/>
    <col min="7" max="7" width="8.140625" style="15" customWidth="1"/>
    <col min="8" max="16384" width="8.140625" style="15"/>
  </cols>
  <sheetData>
    <row r="1" spans="1:6" ht="20.25">
      <c r="A1" s="65" t="s">
        <v>0</v>
      </c>
      <c r="B1" s="65"/>
      <c r="C1" s="65"/>
      <c r="D1" s="65"/>
      <c r="E1" s="65"/>
      <c r="F1" s="65"/>
    </row>
    <row r="2" spans="1:6" s="16" customFormat="1" ht="15.75">
      <c r="A2" s="68"/>
      <c r="B2" s="68"/>
      <c r="C2" s="68"/>
      <c r="D2" s="68"/>
      <c r="E2" s="68"/>
      <c r="F2" s="68"/>
    </row>
    <row r="3" spans="1:6" s="16" customFormat="1" ht="15.75">
      <c r="A3" s="66" t="s">
        <v>42</v>
      </c>
      <c r="B3" s="66"/>
      <c r="C3" s="66"/>
      <c r="D3" s="66"/>
      <c r="E3" s="66"/>
      <c r="F3" s="66"/>
    </row>
    <row r="4" spans="1:6" s="16" customFormat="1" ht="15.75">
      <c r="A4" s="67" t="s">
        <v>43</v>
      </c>
      <c r="B4" s="67"/>
      <c r="C4" s="67"/>
      <c r="D4" s="67"/>
      <c r="E4" s="67"/>
      <c r="F4" s="67"/>
    </row>
    <row r="5" spans="1:6" s="16" customFormat="1" ht="16.5" thickBot="1">
      <c r="A5" s="69"/>
      <c r="B5" s="69"/>
      <c r="C5" s="69"/>
      <c r="D5" s="69"/>
      <c r="E5" s="69"/>
      <c r="F5" s="69"/>
    </row>
    <row r="6" spans="1:6" s="16" customFormat="1" ht="30.75" customHeight="1" thickBot="1">
      <c r="A6" s="17" t="s">
        <v>1</v>
      </c>
      <c r="B6" s="17" t="s">
        <v>2</v>
      </c>
      <c r="C6" s="17" t="s">
        <v>3</v>
      </c>
      <c r="D6" s="17" t="s">
        <v>5</v>
      </c>
      <c r="E6" s="18" t="s">
        <v>4</v>
      </c>
      <c r="F6" s="19" t="s">
        <v>6</v>
      </c>
    </row>
    <row r="7" spans="1:6" s="25" customFormat="1" ht="24" customHeight="1" thickBot="1">
      <c r="A7" s="20" t="s">
        <v>17</v>
      </c>
      <c r="B7" s="21" t="s">
        <v>31</v>
      </c>
      <c r="C7" s="22"/>
      <c r="D7" s="22"/>
      <c r="E7" s="23"/>
      <c r="F7" s="24"/>
    </row>
    <row r="8" spans="1:6" s="16" customFormat="1" ht="39" thickBot="1">
      <c r="A8" s="26" t="s">
        <v>23</v>
      </c>
      <c r="B8" s="27" t="s">
        <v>44</v>
      </c>
      <c r="C8" s="28" t="s">
        <v>28</v>
      </c>
      <c r="D8" s="29">
        <v>20</v>
      </c>
      <c r="E8" s="1"/>
      <c r="F8" s="3">
        <f>D8*E8</f>
        <v>0</v>
      </c>
    </row>
    <row r="9" spans="1:6" s="16" customFormat="1" ht="39" thickBot="1">
      <c r="A9" s="26" t="s">
        <v>33</v>
      </c>
      <c r="B9" s="27" t="s">
        <v>45</v>
      </c>
      <c r="C9" s="28" t="s">
        <v>16</v>
      </c>
      <c r="D9" s="29">
        <v>10</v>
      </c>
      <c r="E9" s="1"/>
      <c r="F9" s="3">
        <f t="shared" ref="F9:F14" si="0">D9*E9</f>
        <v>0</v>
      </c>
    </row>
    <row r="10" spans="1:6" s="16" customFormat="1" ht="64.5" thickBot="1">
      <c r="A10" s="30" t="s">
        <v>34</v>
      </c>
      <c r="B10" s="27" t="s">
        <v>46</v>
      </c>
      <c r="C10" s="28" t="s">
        <v>30</v>
      </c>
      <c r="D10" s="29">
        <v>5</v>
      </c>
      <c r="E10" s="1"/>
      <c r="F10" s="5">
        <f t="shared" si="0"/>
        <v>0</v>
      </c>
    </row>
    <row r="11" spans="1:6" s="16" customFormat="1" ht="64.5" thickBot="1">
      <c r="A11" s="26" t="s">
        <v>47</v>
      </c>
      <c r="B11" s="31" t="s">
        <v>48</v>
      </c>
      <c r="C11" s="28" t="s">
        <v>30</v>
      </c>
      <c r="D11" s="29">
        <v>5</v>
      </c>
      <c r="E11" s="1"/>
      <c r="F11" s="3">
        <f t="shared" si="0"/>
        <v>0</v>
      </c>
    </row>
    <row r="12" spans="1:6" s="16" customFormat="1" ht="51.75" thickBot="1">
      <c r="A12" s="30" t="s">
        <v>49</v>
      </c>
      <c r="B12" s="31" t="s">
        <v>50</v>
      </c>
      <c r="C12" s="32" t="s">
        <v>28</v>
      </c>
      <c r="D12" s="33">
        <v>40</v>
      </c>
      <c r="E12" s="1"/>
      <c r="F12" s="5">
        <f t="shared" si="0"/>
        <v>0</v>
      </c>
    </row>
    <row r="13" spans="1:6" s="16" customFormat="1" ht="54" customHeight="1" thickBot="1">
      <c r="A13" s="34" t="s">
        <v>51</v>
      </c>
      <c r="B13" s="31" t="s">
        <v>52</v>
      </c>
      <c r="C13" s="32" t="s">
        <v>16</v>
      </c>
      <c r="D13" s="33">
        <v>40</v>
      </c>
      <c r="E13" s="1"/>
      <c r="F13" s="5">
        <f t="shared" si="0"/>
        <v>0</v>
      </c>
    </row>
    <row r="14" spans="1:6" s="16" customFormat="1" ht="51.75" thickBot="1">
      <c r="A14" s="34" t="s">
        <v>53</v>
      </c>
      <c r="B14" s="31" t="s">
        <v>54</v>
      </c>
      <c r="C14" s="32" t="s">
        <v>30</v>
      </c>
      <c r="D14" s="33">
        <v>5</v>
      </c>
      <c r="E14" s="1"/>
      <c r="F14" s="5">
        <f t="shared" si="0"/>
        <v>0</v>
      </c>
    </row>
    <row r="15" spans="1:6" s="25" customFormat="1" ht="24" customHeight="1" thickBot="1">
      <c r="A15" s="20" t="s">
        <v>17</v>
      </c>
      <c r="B15" s="58" t="s">
        <v>32</v>
      </c>
      <c r="C15" s="58"/>
      <c r="D15" s="58"/>
      <c r="E15" s="59"/>
      <c r="F15" s="4">
        <f>SUM(F8:F14)</f>
        <v>0</v>
      </c>
    </row>
    <row r="16" spans="1:6" s="25" customFormat="1" ht="13.5" thickBot="1">
      <c r="A16" s="52"/>
      <c r="B16" s="52"/>
      <c r="C16" s="52"/>
      <c r="D16" s="52"/>
      <c r="E16" s="52"/>
      <c r="F16" s="52"/>
    </row>
    <row r="17" spans="1:6" s="25" customFormat="1" ht="24" customHeight="1" thickBot="1">
      <c r="A17" s="20" t="s">
        <v>18</v>
      </c>
      <c r="B17" s="53" t="s">
        <v>55</v>
      </c>
      <c r="C17" s="54"/>
      <c r="D17" s="54"/>
      <c r="E17" s="54"/>
      <c r="F17" s="55"/>
    </row>
    <row r="18" spans="1:6" s="16" customFormat="1" ht="64.5" thickBot="1">
      <c r="A18" s="26" t="s">
        <v>21</v>
      </c>
      <c r="B18" s="31" t="s">
        <v>57</v>
      </c>
      <c r="C18" s="28" t="s">
        <v>28</v>
      </c>
      <c r="D18" s="29">
        <v>100</v>
      </c>
      <c r="E18" s="1"/>
      <c r="F18" s="3">
        <f t="shared" ref="F18" si="1">D18*E18</f>
        <v>0</v>
      </c>
    </row>
    <row r="19" spans="1:6" s="16" customFormat="1" ht="64.5" thickBot="1">
      <c r="A19" s="30" t="s">
        <v>22</v>
      </c>
      <c r="B19" s="31" t="s">
        <v>58</v>
      </c>
      <c r="C19" s="32" t="s">
        <v>16</v>
      </c>
      <c r="D19" s="33">
        <v>150</v>
      </c>
      <c r="E19" s="1"/>
      <c r="F19" s="5">
        <f t="shared" ref="F19" si="2">D19*E19</f>
        <v>0</v>
      </c>
    </row>
    <row r="20" spans="1:6" s="16" customFormat="1" ht="52.5" customHeight="1" thickBot="1">
      <c r="A20" s="34" t="s">
        <v>26</v>
      </c>
      <c r="B20" s="31" t="s">
        <v>59</v>
      </c>
      <c r="C20" s="32" t="s">
        <v>35</v>
      </c>
      <c r="D20" s="33">
        <v>10</v>
      </c>
      <c r="E20" s="1"/>
      <c r="F20" s="5">
        <f t="shared" ref="F20" si="3">D20*E20</f>
        <v>0</v>
      </c>
    </row>
    <row r="21" spans="1:6" s="16" customFormat="1" ht="66.75" customHeight="1" thickBot="1">
      <c r="A21" s="34" t="s">
        <v>36</v>
      </c>
      <c r="B21" s="31" t="s">
        <v>60</v>
      </c>
      <c r="C21" s="32" t="s">
        <v>35</v>
      </c>
      <c r="D21" s="33">
        <v>40</v>
      </c>
      <c r="E21" s="13"/>
      <c r="F21" s="5">
        <f t="shared" ref="F21:F33" si="4">D21*E21</f>
        <v>0</v>
      </c>
    </row>
    <row r="22" spans="1:6" s="16" customFormat="1" ht="64.5" thickBot="1">
      <c r="A22" s="30" t="s">
        <v>61</v>
      </c>
      <c r="B22" s="35" t="s">
        <v>62</v>
      </c>
      <c r="C22" s="36" t="s">
        <v>35</v>
      </c>
      <c r="D22" s="37">
        <v>20</v>
      </c>
      <c r="E22" s="1"/>
      <c r="F22" s="14">
        <f t="shared" si="4"/>
        <v>0</v>
      </c>
    </row>
    <row r="23" spans="1:6" s="16" customFormat="1" ht="115.5" thickBot="1">
      <c r="A23" s="30" t="s">
        <v>63</v>
      </c>
      <c r="B23" s="35" t="s">
        <v>64</v>
      </c>
      <c r="C23" s="36" t="s">
        <v>35</v>
      </c>
      <c r="D23" s="37">
        <v>20</v>
      </c>
      <c r="E23" s="1"/>
      <c r="F23" s="14">
        <f t="shared" si="4"/>
        <v>0</v>
      </c>
    </row>
    <row r="24" spans="1:6" s="16" customFormat="1" ht="52.5" customHeight="1" thickBot="1">
      <c r="A24" s="30" t="s">
        <v>65</v>
      </c>
      <c r="B24" s="35" t="s">
        <v>66</v>
      </c>
      <c r="C24" s="36" t="s">
        <v>35</v>
      </c>
      <c r="D24" s="37">
        <v>5</v>
      </c>
      <c r="E24" s="1"/>
      <c r="F24" s="14">
        <f t="shared" si="4"/>
        <v>0</v>
      </c>
    </row>
    <row r="25" spans="1:6" s="16" customFormat="1" ht="39" thickBot="1">
      <c r="A25" s="30" t="s">
        <v>67</v>
      </c>
      <c r="B25" s="35" t="s">
        <v>68</v>
      </c>
      <c r="C25" s="38" t="s">
        <v>35</v>
      </c>
      <c r="D25" s="39">
        <v>20</v>
      </c>
      <c r="E25" s="1"/>
      <c r="F25" s="14">
        <f t="shared" si="4"/>
        <v>0</v>
      </c>
    </row>
    <row r="26" spans="1:6" s="16" customFormat="1" ht="39" thickBot="1">
      <c r="A26" s="30" t="s">
        <v>69</v>
      </c>
      <c r="B26" s="35" t="s">
        <v>70</v>
      </c>
      <c r="C26" s="36" t="s">
        <v>35</v>
      </c>
      <c r="D26" s="37">
        <v>20</v>
      </c>
      <c r="E26" s="1"/>
      <c r="F26" s="14">
        <f t="shared" si="4"/>
        <v>0</v>
      </c>
    </row>
    <row r="27" spans="1:6" s="16" customFormat="1" ht="42.75" customHeight="1" thickBot="1">
      <c r="A27" s="30" t="s">
        <v>71</v>
      </c>
      <c r="B27" s="35" t="s">
        <v>72</v>
      </c>
      <c r="C27" s="36" t="s">
        <v>35</v>
      </c>
      <c r="D27" s="37">
        <v>20</v>
      </c>
      <c r="E27" s="1"/>
      <c r="F27" s="14">
        <f t="shared" si="4"/>
        <v>0</v>
      </c>
    </row>
    <row r="28" spans="1:6" s="16" customFormat="1" ht="77.25" thickBot="1">
      <c r="A28" s="30" t="s">
        <v>73</v>
      </c>
      <c r="B28" s="35" t="s">
        <v>74</v>
      </c>
      <c r="C28" s="36" t="s">
        <v>35</v>
      </c>
      <c r="D28" s="37">
        <v>30</v>
      </c>
      <c r="E28" s="1"/>
      <c r="F28" s="14">
        <f t="shared" si="4"/>
        <v>0</v>
      </c>
    </row>
    <row r="29" spans="1:6" s="16" customFormat="1" ht="39" thickBot="1">
      <c r="A29" s="30" t="s">
        <v>75</v>
      </c>
      <c r="B29" s="35" t="s">
        <v>76</v>
      </c>
      <c r="C29" s="36" t="s">
        <v>35</v>
      </c>
      <c r="D29" s="37">
        <v>100</v>
      </c>
      <c r="E29" s="1"/>
      <c r="F29" s="14">
        <f t="shared" si="4"/>
        <v>0</v>
      </c>
    </row>
    <row r="30" spans="1:6" s="16" customFormat="1" ht="52.5" customHeight="1" thickBot="1">
      <c r="A30" s="30" t="s">
        <v>77</v>
      </c>
      <c r="B30" s="35" t="s">
        <v>78</v>
      </c>
      <c r="C30" s="36" t="s">
        <v>35</v>
      </c>
      <c r="D30" s="37">
        <v>50</v>
      </c>
      <c r="E30" s="1"/>
      <c r="F30" s="14">
        <f t="shared" si="4"/>
        <v>0</v>
      </c>
    </row>
    <row r="31" spans="1:6" s="16" customFormat="1" ht="39" thickBot="1">
      <c r="A31" s="26" t="s">
        <v>79</v>
      </c>
      <c r="B31" s="31" t="s">
        <v>80</v>
      </c>
      <c r="C31" s="28" t="s">
        <v>35</v>
      </c>
      <c r="D31" s="29">
        <v>150</v>
      </c>
      <c r="E31" s="1"/>
      <c r="F31" s="3">
        <f t="shared" si="4"/>
        <v>0</v>
      </c>
    </row>
    <row r="32" spans="1:6" s="16" customFormat="1" ht="64.5" thickBot="1">
      <c r="A32" s="30" t="s">
        <v>81</v>
      </c>
      <c r="B32" s="31" t="s">
        <v>82</v>
      </c>
      <c r="C32" s="32" t="s">
        <v>16</v>
      </c>
      <c r="D32" s="33">
        <v>200</v>
      </c>
      <c r="E32" s="1"/>
      <c r="F32" s="5">
        <f t="shared" si="4"/>
        <v>0</v>
      </c>
    </row>
    <row r="33" spans="1:6" s="16" customFormat="1" ht="39" thickBot="1">
      <c r="A33" s="34" t="s">
        <v>83</v>
      </c>
      <c r="B33" s="31" t="s">
        <v>84</v>
      </c>
      <c r="C33" s="32" t="s">
        <v>35</v>
      </c>
      <c r="D33" s="33">
        <v>50</v>
      </c>
      <c r="E33" s="1"/>
      <c r="F33" s="5">
        <f t="shared" si="4"/>
        <v>0</v>
      </c>
    </row>
    <row r="34" spans="1:6" s="25" customFormat="1" ht="24" customHeight="1" thickBot="1">
      <c r="A34" s="20" t="s">
        <v>18</v>
      </c>
      <c r="B34" s="58" t="s">
        <v>56</v>
      </c>
      <c r="C34" s="58"/>
      <c r="D34" s="58"/>
      <c r="E34" s="59"/>
      <c r="F34" s="4">
        <f>SUM(F18:F33)</f>
        <v>0</v>
      </c>
    </row>
    <row r="35" spans="1:6" s="25" customFormat="1" ht="13.5" thickBot="1">
      <c r="A35" s="52"/>
      <c r="B35" s="52"/>
      <c r="C35" s="52"/>
      <c r="D35" s="52"/>
      <c r="E35" s="52"/>
      <c r="F35" s="52"/>
    </row>
    <row r="36" spans="1:6" s="25" customFormat="1" ht="24" customHeight="1" thickBot="1">
      <c r="A36" s="20" t="s">
        <v>19</v>
      </c>
      <c r="B36" s="53" t="s">
        <v>85</v>
      </c>
      <c r="C36" s="54"/>
      <c r="D36" s="54"/>
      <c r="E36" s="54"/>
      <c r="F36" s="55"/>
    </row>
    <row r="37" spans="1:6" s="16" customFormat="1" ht="39" thickBot="1">
      <c r="A37" s="30" t="s">
        <v>24</v>
      </c>
      <c r="B37" s="35" t="s">
        <v>87</v>
      </c>
      <c r="C37" s="36" t="s">
        <v>16</v>
      </c>
      <c r="D37" s="37">
        <v>100</v>
      </c>
      <c r="E37" s="1"/>
      <c r="F37" s="14">
        <f t="shared" ref="F37" si="5">D37*E37</f>
        <v>0</v>
      </c>
    </row>
    <row r="38" spans="1:6" s="16" customFormat="1" ht="51.75" thickBot="1">
      <c r="A38" s="30" t="s">
        <v>25</v>
      </c>
      <c r="B38" s="35" t="s">
        <v>88</v>
      </c>
      <c r="C38" s="36" t="s">
        <v>89</v>
      </c>
      <c r="D38" s="37">
        <v>200</v>
      </c>
      <c r="E38" s="1"/>
      <c r="F38" s="14">
        <f t="shared" ref="F38" si="6">D38*E38</f>
        <v>0</v>
      </c>
    </row>
    <row r="39" spans="1:6" s="16" customFormat="1" ht="39" thickBot="1">
      <c r="A39" s="30" t="s">
        <v>27</v>
      </c>
      <c r="B39" s="35" t="s">
        <v>90</v>
      </c>
      <c r="C39" s="36" t="s">
        <v>35</v>
      </c>
      <c r="D39" s="37">
        <v>10</v>
      </c>
      <c r="E39" s="1"/>
      <c r="F39" s="14">
        <f t="shared" ref="F39" si="7">D39*E39</f>
        <v>0</v>
      </c>
    </row>
    <row r="40" spans="1:6" s="16" customFormat="1" ht="27" customHeight="1" thickBot="1">
      <c r="A40" s="30" t="s">
        <v>29</v>
      </c>
      <c r="B40" s="35" t="s">
        <v>91</v>
      </c>
      <c r="C40" s="38" t="s">
        <v>35</v>
      </c>
      <c r="D40" s="39">
        <v>10</v>
      </c>
      <c r="E40" s="1"/>
      <c r="F40" s="14">
        <f t="shared" ref="F40:F43" si="8">D40*E40</f>
        <v>0</v>
      </c>
    </row>
    <row r="41" spans="1:6" s="16" customFormat="1" ht="39.75" customHeight="1" thickBot="1">
      <c r="A41" s="30" t="s">
        <v>37</v>
      </c>
      <c r="B41" s="35" t="s">
        <v>92</v>
      </c>
      <c r="C41" s="36" t="s">
        <v>35</v>
      </c>
      <c r="D41" s="37">
        <v>5</v>
      </c>
      <c r="E41" s="1"/>
      <c r="F41" s="14">
        <f t="shared" si="8"/>
        <v>0</v>
      </c>
    </row>
    <row r="42" spans="1:6" s="16" customFormat="1" ht="39" thickBot="1">
      <c r="A42" s="30" t="s">
        <v>38</v>
      </c>
      <c r="B42" s="35" t="s">
        <v>93</v>
      </c>
      <c r="C42" s="36" t="s">
        <v>35</v>
      </c>
      <c r="D42" s="37">
        <v>5</v>
      </c>
      <c r="E42" s="1"/>
      <c r="F42" s="14">
        <f t="shared" si="8"/>
        <v>0</v>
      </c>
    </row>
    <row r="43" spans="1:6" s="16" customFormat="1" ht="51.75" thickBot="1">
      <c r="A43" s="30" t="s">
        <v>39</v>
      </c>
      <c r="B43" s="35" t="s">
        <v>94</v>
      </c>
      <c r="C43" s="36" t="s">
        <v>16</v>
      </c>
      <c r="D43" s="37">
        <v>10</v>
      </c>
      <c r="E43" s="1"/>
      <c r="F43" s="14">
        <f t="shared" si="8"/>
        <v>0</v>
      </c>
    </row>
    <row r="44" spans="1:6" s="16" customFormat="1" ht="64.5" thickBot="1">
      <c r="A44" s="30" t="s">
        <v>40</v>
      </c>
      <c r="B44" s="35" t="s">
        <v>95</v>
      </c>
      <c r="C44" s="36" t="s">
        <v>28</v>
      </c>
      <c r="D44" s="37">
        <v>100</v>
      </c>
      <c r="E44" s="1"/>
      <c r="F44" s="14">
        <f t="shared" ref="F44" si="9">D44*E44</f>
        <v>0</v>
      </c>
    </row>
    <row r="45" spans="1:6" s="16" customFormat="1" ht="64.5" thickBot="1">
      <c r="A45" s="30" t="s">
        <v>41</v>
      </c>
      <c r="B45" s="35" t="s">
        <v>96</v>
      </c>
      <c r="C45" s="36" t="s">
        <v>28</v>
      </c>
      <c r="D45" s="37">
        <v>50</v>
      </c>
      <c r="E45" s="1"/>
      <c r="F45" s="14">
        <f t="shared" ref="F45" si="10">D45*E45</f>
        <v>0</v>
      </c>
    </row>
    <row r="46" spans="1:6" s="40" customFormat="1" ht="24" customHeight="1" thickBot="1">
      <c r="A46" s="20" t="s">
        <v>19</v>
      </c>
      <c r="B46" s="56" t="s">
        <v>86</v>
      </c>
      <c r="C46" s="56"/>
      <c r="D46" s="56"/>
      <c r="E46" s="56"/>
      <c r="F46" s="4">
        <f>SUM(F37:F45)</f>
        <v>0</v>
      </c>
    </row>
    <row r="47" spans="1:6" s="16" customFormat="1" ht="16.5" thickBot="1">
      <c r="A47" s="52"/>
      <c r="B47" s="52"/>
      <c r="C47" s="52"/>
      <c r="D47" s="52"/>
      <c r="E47" s="52"/>
      <c r="F47" s="52"/>
    </row>
    <row r="48" spans="1:6" s="25" customFormat="1" ht="24" customHeight="1" thickBot="1">
      <c r="A48" s="20" t="s">
        <v>101</v>
      </c>
      <c r="B48" s="53" t="s">
        <v>102</v>
      </c>
      <c r="C48" s="54"/>
      <c r="D48" s="54"/>
      <c r="E48" s="54"/>
      <c r="F48" s="55"/>
    </row>
    <row r="49" spans="1:6" s="16" customFormat="1" ht="116.25" customHeight="1" thickBot="1">
      <c r="A49" s="30" t="s">
        <v>97</v>
      </c>
      <c r="B49" s="35" t="s">
        <v>122</v>
      </c>
      <c r="C49" s="36" t="s">
        <v>16</v>
      </c>
      <c r="D49" s="37">
        <v>500</v>
      </c>
      <c r="E49" s="1"/>
      <c r="F49" s="14">
        <f t="shared" ref="F49:F51" si="11">D49*E49</f>
        <v>0</v>
      </c>
    </row>
    <row r="50" spans="1:6" s="16" customFormat="1" ht="130.5" customHeight="1" thickBot="1">
      <c r="A50" s="30" t="s">
        <v>98</v>
      </c>
      <c r="B50" s="35" t="s">
        <v>99</v>
      </c>
      <c r="C50" s="36" t="s">
        <v>16</v>
      </c>
      <c r="D50" s="37">
        <v>150</v>
      </c>
      <c r="E50" s="13"/>
      <c r="F50" s="14">
        <f t="shared" si="11"/>
        <v>0</v>
      </c>
    </row>
    <row r="51" spans="1:6" s="16" customFormat="1" ht="194.25" customHeight="1" thickBot="1">
      <c r="A51" s="30" t="s">
        <v>100</v>
      </c>
      <c r="B51" s="35" t="s">
        <v>123</v>
      </c>
      <c r="C51" s="36" t="s">
        <v>16</v>
      </c>
      <c r="D51" s="37">
        <v>100</v>
      </c>
      <c r="E51" s="1"/>
      <c r="F51" s="14">
        <f t="shared" si="11"/>
        <v>0</v>
      </c>
    </row>
    <row r="52" spans="1:6" s="40" customFormat="1" ht="24" customHeight="1" thickBot="1">
      <c r="A52" s="20" t="s">
        <v>101</v>
      </c>
      <c r="B52" s="56" t="s">
        <v>103</v>
      </c>
      <c r="C52" s="56"/>
      <c r="D52" s="56"/>
      <c r="E52" s="56"/>
      <c r="F52" s="4">
        <f>SUM(F49:F51)</f>
        <v>0</v>
      </c>
    </row>
    <row r="53" spans="1:6" s="16" customFormat="1" ht="16.5" thickBot="1">
      <c r="A53" s="52"/>
      <c r="B53" s="52"/>
      <c r="C53" s="52"/>
      <c r="D53" s="52"/>
      <c r="E53" s="52"/>
      <c r="F53" s="52"/>
    </row>
    <row r="54" spans="1:6" s="25" customFormat="1" ht="24" customHeight="1" thickBot="1">
      <c r="A54" s="20" t="s">
        <v>104</v>
      </c>
      <c r="B54" s="53" t="s">
        <v>105</v>
      </c>
      <c r="C54" s="54"/>
      <c r="D54" s="54"/>
      <c r="E54" s="54"/>
      <c r="F54" s="55"/>
    </row>
    <row r="55" spans="1:6" s="16" customFormat="1" ht="39" thickBot="1">
      <c r="A55" s="30" t="s">
        <v>107</v>
      </c>
      <c r="B55" s="35" t="s">
        <v>108</v>
      </c>
      <c r="C55" s="36" t="s">
        <v>30</v>
      </c>
      <c r="D55" s="37">
        <v>2</v>
      </c>
      <c r="E55" s="1"/>
      <c r="F55" s="14">
        <f t="shared" ref="F55:F61" si="12">D55*E55</f>
        <v>0</v>
      </c>
    </row>
    <row r="56" spans="1:6" s="16" customFormat="1" ht="39" thickBot="1">
      <c r="A56" s="30" t="s">
        <v>109</v>
      </c>
      <c r="B56" s="35" t="s">
        <v>110</v>
      </c>
      <c r="C56" s="36" t="s">
        <v>30</v>
      </c>
      <c r="D56" s="37">
        <v>2</v>
      </c>
      <c r="E56" s="1"/>
      <c r="F56" s="14">
        <f t="shared" si="12"/>
        <v>0</v>
      </c>
    </row>
    <row r="57" spans="1:6" s="16" customFormat="1" ht="52.5" customHeight="1" thickBot="1">
      <c r="A57" s="30" t="s">
        <v>111</v>
      </c>
      <c r="B57" s="35" t="s">
        <v>112</v>
      </c>
      <c r="C57" s="36" t="s">
        <v>30</v>
      </c>
      <c r="D57" s="37">
        <v>2</v>
      </c>
      <c r="E57" s="1"/>
      <c r="F57" s="14">
        <f t="shared" si="12"/>
        <v>0</v>
      </c>
    </row>
    <row r="58" spans="1:6" s="16" customFormat="1" ht="39" thickBot="1">
      <c r="A58" s="30" t="s">
        <v>113</v>
      </c>
      <c r="B58" s="35" t="s">
        <v>114</v>
      </c>
      <c r="C58" s="38" t="s">
        <v>30</v>
      </c>
      <c r="D58" s="39">
        <v>2</v>
      </c>
      <c r="E58" s="1"/>
      <c r="F58" s="14">
        <f t="shared" si="12"/>
        <v>0</v>
      </c>
    </row>
    <row r="59" spans="1:6" s="16" customFormat="1" ht="39" thickBot="1">
      <c r="A59" s="30" t="s">
        <v>115</v>
      </c>
      <c r="B59" s="35" t="s">
        <v>116</v>
      </c>
      <c r="C59" s="36" t="s">
        <v>28</v>
      </c>
      <c r="D59" s="37">
        <v>10</v>
      </c>
      <c r="E59" s="1"/>
      <c r="F59" s="14">
        <f t="shared" si="12"/>
        <v>0</v>
      </c>
    </row>
    <row r="60" spans="1:6" s="16" customFormat="1" ht="39" thickBot="1">
      <c r="A60" s="30" t="s">
        <v>117</v>
      </c>
      <c r="B60" s="35" t="s">
        <v>118</v>
      </c>
      <c r="C60" s="36" t="s">
        <v>30</v>
      </c>
      <c r="D60" s="37">
        <v>2</v>
      </c>
      <c r="E60" s="1"/>
      <c r="F60" s="14">
        <f t="shared" si="12"/>
        <v>0</v>
      </c>
    </row>
    <row r="61" spans="1:6" s="16" customFormat="1" ht="39" thickBot="1">
      <c r="A61" s="30" t="s">
        <v>119</v>
      </c>
      <c r="B61" s="35" t="s">
        <v>120</v>
      </c>
      <c r="C61" s="36" t="s">
        <v>121</v>
      </c>
      <c r="D61" s="37">
        <v>10</v>
      </c>
      <c r="E61" s="1"/>
      <c r="F61" s="14">
        <f t="shared" si="12"/>
        <v>0</v>
      </c>
    </row>
    <row r="62" spans="1:6" s="40" customFormat="1" ht="24" customHeight="1" thickBot="1">
      <c r="A62" s="20" t="s">
        <v>104</v>
      </c>
      <c r="B62" s="56" t="s">
        <v>106</v>
      </c>
      <c r="C62" s="56"/>
      <c r="D62" s="56"/>
      <c r="E62" s="56"/>
      <c r="F62" s="4">
        <f>SUM(F55:F61)</f>
        <v>0</v>
      </c>
    </row>
    <row r="63" spans="1:6" s="16" customFormat="1" ht="16.5" thickBot="1">
      <c r="A63" s="52"/>
      <c r="B63" s="52"/>
      <c r="C63" s="52"/>
      <c r="D63" s="52"/>
      <c r="E63" s="52"/>
      <c r="F63" s="52"/>
    </row>
    <row r="64" spans="1:6" s="45" customFormat="1" ht="24" customHeight="1" thickBot="1">
      <c r="A64" s="41"/>
      <c r="B64" s="42" t="s">
        <v>7</v>
      </c>
      <c r="C64" s="43"/>
      <c r="D64" s="6"/>
      <c r="E64" s="44"/>
      <c r="F64" s="7"/>
    </row>
    <row r="65" spans="1:6" s="45" customFormat="1" ht="24" customHeight="1" thickBot="1">
      <c r="A65" s="46" t="s">
        <v>17</v>
      </c>
      <c r="B65" s="60" t="str">
        <f>B7</f>
        <v>PRIPREMNI RADOVI</v>
      </c>
      <c r="C65" s="60"/>
      <c r="D65" s="60"/>
      <c r="E65" s="60"/>
      <c r="F65" s="8">
        <f>F15</f>
        <v>0</v>
      </c>
    </row>
    <row r="66" spans="1:6" s="45" customFormat="1" ht="24" customHeight="1" thickBot="1">
      <c r="A66" s="9" t="s">
        <v>18</v>
      </c>
      <c r="B66" s="57" t="str">
        <f>B17</f>
        <v>ZEMLJANI RADOVI - ISKOPI</v>
      </c>
      <c r="C66" s="57"/>
      <c r="D66" s="57"/>
      <c r="E66" s="57"/>
      <c r="F66" s="8">
        <f>F34</f>
        <v>0</v>
      </c>
    </row>
    <row r="67" spans="1:6" s="45" customFormat="1" ht="24" customHeight="1" thickBot="1">
      <c r="A67" s="46" t="s">
        <v>19</v>
      </c>
      <c r="B67" s="60" t="str">
        <f>B36</f>
        <v>BETONSKI RADOVI</v>
      </c>
      <c r="C67" s="60"/>
      <c r="D67" s="60"/>
      <c r="E67" s="60"/>
      <c r="F67" s="8">
        <f>F46</f>
        <v>0</v>
      </c>
    </row>
    <row r="68" spans="1:6" s="45" customFormat="1" ht="24" customHeight="1" thickBot="1">
      <c r="A68" s="9" t="s">
        <v>101</v>
      </c>
      <c r="B68" s="57" t="str">
        <f>B48</f>
        <v>ASFALTERSKI RADOVI</v>
      </c>
      <c r="C68" s="57"/>
      <c r="D68" s="57"/>
      <c r="E68" s="57"/>
      <c r="F68" s="8">
        <f>F52</f>
        <v>0</v>
      </c>
    </row>
    <row r="69" spans="1:6" s="45" customFormat="1" ht="24" customHeight="1" thickBot="1">
      <c r="A69" s="46" t="s">
        <v>104</v>
      </c>
      <c r="B69" s="60" t="str">
        <f>B54</f>
        <v>RAZNO</v>
      </c>
      <c r="C69" s="60"/>
      <c r="D69" s="60"/>
      <c r="E69" s="60"/>
      <c r="F69" s="8">
        <f>F62</f>
        <v>0</v>
      </c>
    </row>
    <row r="70" spans="1:6" s="45" customFormat="1" ht="24" customHeight="1" thickBot="1">
      <c r="A70" s="16"/>
      <c r="B70" s="63" t="s">
        <v>8</v>
      </c>
      <c r="C70" s="63"/>
      <c r="D70" s="63"/>
      <c r="E70" s="63"/>
      <c r="F70" s="10">
        <f>SUM(F65:F69)</f>
        <v>0</v>
      </c>
    </row>
    <row r="71" spans="1:6" s="45" customFormat="1" ht="24" customHeight="1" thickBot="1">
      <c r="A71" s="16"/>
      <c r="B71" s="63" t="s">
        <v>9</v>
      </c>
      <c r="C71" s="63"/>
      <c r="D71" s="63"/>
      <c r="E71" s="63"/>
      <c r="F71" s="2">
        <f>F70*0.25</f>
        <v>0</v>
      </c>
    </row>
    <row r="72" spans="1:6" s="45" customFormat="1" ht="24" customHeight="1" thickBot="1">
      <c r="A72" s="16"/>
      <c r="B72" s="63" t="s">
        <v>10</v>
      </c>
      <c r="C72" s="63"/>
      <c r="D72" s="63"/>
      <c r="E72" s="63"/>
      <c r="F72" s="10">
        <f>SUM(F70:F71)</f>
        <v>0</v>
      </c>
    </row>
    <row r="73" spans="1:6" s="45" customFormat="1" ht="15.75">
      <c r="A73" s="15"/>
      <c r="B73" s="47"/>
      <c r="C73" s="15"/>
      <c r="D73" s="15"/>
      <c r="E73" s="48"/>
      <c r="F73" s="48"/>
    </row>
    <row r="74" spans="1:6" s="45" customFormat="1" ht="15.75">
      <c r="A74" s="15"/>
      <c r="B74" s="47"/>
      <c r="C74" s="15"/>
      <c r="D74" s="15"/>
      <c r="E74" s="48"/>
      <c r="F74" s="48"/>
    </row>
    <row r="75" spans="1:6" s="45" customFormat="1" ht="15.75">
      <c r="A75" s="64" t="s">
        <v>11</v>
      </c>
      <c r="B75" s="64"/>
      <c r="C75" s="15"/>
      <c r="D75" s="15"/>
      <c r="E75" s="49"/>
      <c r="F75" s="49"/>
    </row>
    <row r="76" spans="1:6" s="45" customFormat="1" ht="16.5" thickBot="1">
      <c r="A76" s="15"/>
      <c r="B76" s="47"/>
      <c r="C76" s="15"/>
      <c r="D76" s="15"/>
      <c r="E76" s="49"/>
      <c r="F76" s="49"/>
    </row>
    <row r="77" spans="1:6" s="45" customFormat="1" ht="15.75">
      <c r="A77" s="15"/>
      <c r="B77" s="47"/>
      <c r="C77" s="61" t="s">
        <v>14</v>
      </c>
      <c r="D77" s="61"/>
      <c r="E77" s="61"/>
      <c r="F77" s="61"/>
    </row>
    <row r="78" spans="1:6" s="45" customFormat="1" ht="15.75">
      <c r="A78" s="15"/>
      <c r="B78" s="47"/>
      <c r="C78" s="11"/>
      <c r="D78" s="11"/>
      <c r="E78" s="12"/>
      <c r="F78" s="12"/>
    </row>
    <row r="79" spans="1:6" s="45" customFormat="1" ht="15.75">
      <c r="A79" s="15"/>
      <c r="B79" s="50" t="s">
        <v>15</v>
      </c>
      <c r="C79" s="11"/>
      <c r="D79" s="11"/>
      <c r="E79" s="12"/>
      <c r="F79" s="12"/>
    </row>
    <row r="80" spans="1:6" s="16" customFormat="1" ht="16.5" thickBot="1">
      <c r="A80" s="15"/>
      <c r="B80" s="47"/>
      <c r="C80" s="62" t="s">
        <v>12</v>
      </c>
      <c r="D80" s="62"/>
      <c r="E80" s="62"/>
      <c r="F80" s="62"/>
    </row>
    <row r="81" spans="1:6" s="16" customFormat="1" ht="15.75">
      <c r="A81" s="15"/>
      <c r="B81" s="47"/>
      <c r="C81" s="61" t="s">
        <v>13</v>
      </c>
      <c r="D81" s="61"/>
      <c r="E81" s="61"/>
      <c r="F81" s="61"/>
    </row>
  </sheetData>
  <sheetProtection algorithmName="SHA-512" hashValue="ggu/uj+ZeYWAhHg0M5FxTtXN98ld5brKYdC1ecp3RtUfy4oFwxVWZJy38Dpc8L9QMtTtciXtNoy5D9urPTQrQA==" saltValue="gmUXs6IMY5/NrIqtb8Oixg==" spinCount="100000" sheet="1" objects="1" scenarios="1"/>
  <mergeCells count="31">
    <mergeCell ref="A1:F1"/>
    <mergeCell ref="A3:F3"/>
    <mergeCell ref="A4:F4"/>
    <mergeCell ref="A2:F2"/>
    <mergeCell ref="A5:F5"/>
    <mergeCell ref="C77:F77"/>
    <mergeCell ref="C80:F80"/>
    <mergeCell ref="C81:F81"/>
    <mergeCell ref="B67:E67"/>
    <mergeCell ref="B66:E66"/>
    <mergeCell ref="B70:E70"/>
    <mergeCell ref="B71:E71"/>
    <mergeCell ref="B72:E72"/>
    <mergeCell ref="A75:B75"/>
    <mergeCell ref="B69:E69"/>
    <mergeCell ref="B15:E15"/>
    <mergeCell ref="B34:E34"/>
    <mergeCell ref="B17:F17"/>
    <mergeCell ref="B36:F36"/>
    <mergeCell ref="B46:E46"/>
    <mergeCell ref="B54:F54"/>
    <mergeCell ref="B62:E62"/>
    <mergeCell ref="B68:E68"/>
    <mergeCell ref="A63:F63"/>
    <mergeCell ref="A53:F53"/>
    <mergeCell ref="B65:E65"/>
    <mergeCell ref="A47:F47"/>
    <mergeCell ref="A35:F35"/>
    <mergeCell ref="A16:F16"/>
    <mergeCell ref="B48:F48"/>
    <mergeCell ref="B52:E52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2025-02-04T08:57:02Z</cp:lastPrinted>
  <dcterms:created xsi:type="dcterms:W3CDTF">2021-12-13T14:27:14Z</dcterms:created>
  <dcterms:modified xsi:type="dcterms:W3CDTF">2025-02-04T09:04:40Z</dcterms:modified>
</cp:coreProperties>
</file>