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5\024-25 HVS 2025\"/>
    </mc:Choice>
  </mc:AlternateContent>
  <xr:revisionPtr revIDLastSave="0" documentId="13_ncr:1_{AF270A0C-A2F6-4958-9F5A-953671E385A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Troškovnik!$A$1:$F$91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2" l="1"/>
  <c r="F60" i="2"/>
  <c r="F74" i="2"/>
  <c r="F73" i="2"/>
  <c r="F72" i="2"/>
  <c r="F70" i="2"/>
  <c r="F69" i="2"/>
  <c r="F68" i="2"/>
  <c r="F65" i="2"/>
  <c r="F64" i="2"/>
  <c r="F63" i="2"/>
  <c r="F62" i="2"/>
  <c r="F58" i="2"/>
  <c r="F59" i="2"/>
  <c r="F57" i="2"/>
  <c r="F56" i="2"/>
  <c r="F55" i="2"/>
  <c r="F53" i="2"/>
  <c r="F52" i="2"/>
  <c r="F50" i="2" l="1"/>
  <c r="F49" i="2"/>
  <c r="F47" i="2"/>
  <c r="F46" i="2"/>
  <c r="F44" i="2"/>
  <c r="F43" i="2"/>
  <c r="F75" i="2" l="1"/>
  <c r="F38" i="2"/>
  <c r="F37" i="2"/>
  <c r="F25" i="2"/>
  <c r="F24" i="2"/>
  <c r="F31" i="2"/>
  <c r="F30" i="2"/>
  <c r="F29" i="2"/>
  <c r="F28" i="2"/>
  <c r="F23" i="2"/>
  <c r="F34" i="2" l="1"/>
  <c r="F33" i="2"/>
  <c r="F22" i="2"/>
  <c r="F21" i="2"/>
  <c r="F20" i="2"/>
  <c r="F26" i="2"/>
  <c r="F15" i="2" l="1"/>
  <c r="F11" i="2"/>
  <c r="B78" i="2" l="1"/>
  <c r="F12" i="2" l="1"/>
  <c r="F13" i="2"/>
  <c r="F16" i="2"/>
  <c r="F17" i="2"/>
  <c r="F18" i="2"/>
  <c r="F35" i="2"/>
  <c r="F10" i="2" l="1"/>
  <c r="F39" i="2" s="1"/>
  <c r="B79" i="2" l="1"/>
  <c r="F78" i="2" l="1"/>
  <c r="F79" i="2" l="1"/>
  <c r="F80" i="2" l="1"/>
  <c r="F81" i="2" l="1"/>
  <c r="F82" i="2" s="1"/>
</calcChain>
</file>

<file path=xl/sharedStrings.xml><?xml version="1.0" encoding="utf-8"?>
<sst xmlns="http://schemas.openxmlformats.org/spreadsheetml/2006/main" count="203" uniqueCount="112">
  <si>
    <t>T R O Š K O V N I K</t>
  </si>
  <si>
    <t>R. br.</t>
  </si>
  <si>
    <t>Opis</t>
  </si>
  <si>
    <t>Jedinična mjera</t>
  </si>
  <si>
    <t>Jedinična cijena</t>
  </si>
  <si>
    <t>Količina</t>
  </si>
  <si>
    <t>Iznos</t>
  </si>
  <si>
    <t>REKAPITULACIJA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</si>
  <si>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</si>
  <si>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</si>
  <si>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</si>
  <si>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</si>
  <si>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</si>
  <si>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</si>
  <si>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</si>
  <si>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</si>
  <si>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1.</t>
  </si>
  <si>
    <t>2.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</si>
  <si>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</si>
  <si>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2.1.</t>
  </si>
  <si>
    <t>1.1.</t>
  </si>
  <si>
    <t>2.4.</t>
  </si>
  <si>
    <t>2.5.</t>
  </si>
  <si>
    <t>1.2.</t>
  </si>
  <si>
    <t>1.3.</t>
  </si>
  <si>
    <t>1.4.</t>
  </si>
  <si>
    <t>1.5.</t>
  </si>
  <si>
    <t>1.6.</t>
  </si>
  <si>
    <t>1.7.</t>
  </si>
  <si>
    <t>1.8.</t>
  </si>
  <si>
    <t>m'</t>
  </si>
  <si>
    <t>1.9.</t>
  </si>
  <si>
    <t>1.10.</t>
  </si>
  <si>
    <t>kom.</t>
  </si>
  <si>
    <t>2.2.</t>
  </si>
  <si>
    <t>2.3.</t>
  </si>
  <si>
    <t>2.6.</t>
  </si>
  <si>
    <t>2.7.</t>
  </si>
  <si>
    <t>2.8.</t>
  </si>
  <si>
    <t>Predmet nabave: Održavanje vertikalne i horizontalne signalizacije u 2025. godini</t>
  </si>
  <si>
    <t>Evidencijski broj nabave: 024/25</t>
  </si>
  <si>
    <t>ODRŽAVANJE VERTIKALNE PROMETNE SIGNALIZACIJE</t>
  </si>
  <si>
    <t>ODRŽAVANJE VERTIKALNE PROMETNE SIGNALIZACIJE - UKUPNO</t>
  </si>
  <si>
    <t>ODRŽAVANJE HORIZONTALNE PROMETNE SIGNALIZACIJE</t>
  </si>
  <si>
    <t>ODRŽAVANJE HORIZONTALNE PROMETNE SIGNALIZACIJE - UKUPNO</t>
  </si>
  <si>
    <t>m2</t>
  </si>
  <si>
    <t>Demontaža postojećeg prometnog znaka te prijevoz istog do skladišnog prostora Naručitelja ili zbrinjavanje na deponiju osiguranom od strane gospodarskog subjekta sukladno važećim zakonima i propisima, ovisno o nalogu Naručitelja. Obračun po komadu demontiranog prometnog znaka.</t>
  </si>
  <si>
    <t>Stup visine 3,2 m</t>
  </si>
  <si>
    <t>Stup visine 3,8 m</t>
  </si>
  <si>
    <t>Stup visine 3,5 m</t>
  </si>
  <si>
    <t>Stup visine 4,8 m ,"S" oblik</t>
  </si>
  <si>
    <t>a)</t>
  </si>
  <si>
    <t>b)</t>
  </si>
  <si>
    <t>c)</t>
  </si>
  <si>
    <t>d)</t>
  </si>
  <si>
    <t>Prometni znak u obliku trokuta, dimenzija 600 x 600 x 600 mm</t>
  </si>
  <si>
    <t>Prometni znak u obliku kruga, promjera 400 mm</t>
  </si>
  <si>
    <t>Prometni znak u obliku kruga, promjera 600 mm</t>
  </si>
  <si>
    <t>Prometni znak u obliku kvadrata, dimenzija 400 x 400 mm</t>
  </si>
  <si>
    <t>Prometni znak u obliku kvadrata, dimenzija 600 x 600 mm</t>
  </si>
  <si>
    <t>e)</t>
  </si>
  <si>
    <t>f)</t>
  </si>
  <si>
    <t>g)</t>
  </si>
  <si>
    <t>Prometni znak u obliku pravokutnika, dimenzija 400 x 600 mm</t>
  </si>
  <si>
    <t>Prometni znak u obliku pravokutnika, dimenzija 600 x 900 mm</t>
  </si>
  <si>
    <t>Dopunska ploča dimenzija 400 x 200 mm</t>
  </si>
  <si>
    <t>Dopunska ploča dimenzija 600 x 300 mm</t>
  </si>
  <si>
    <t>Prometno zrcalo pravokutnog oblika, dimenzija 600 x 800 mm (K28)</t>
  </si>
  <si>
    <t>Prometno zrcalo kružnog oblika, promjera 600 mm (K28-1)</t>
  </si>
  <si>
    <t>Ravnanje postojećeg prometnog znaka. Obračun po komadu izravnatog znaka.</t>
  </si>
  <si>
    <t>Obnova postojećih uzdužnih oznaka na kolniku.</t>
  </si>
  <si>
    <t>Obnova postojećih poprečnih oznaka na kolniku.</t>
  </si>
  <si>
    <t>Obnova postojećeg pješačkog prijelaza (H19). Obračun po bruto m2 obnovljenog pješačkog prijelaza.</t>
  </si>
  <si>
    <t>Izvedba pješačkog prijelaza (H19). Obračun po bruto m2 izvedenog pješačkog prijelaza.</t>
  </si>
  <si>
    <t>Izvedba pune uzdužne crte (H01 ili H02, uključujući pripadajuće varijacije) širine 10 ili 12 cm, bijelom bojom tipa I. Obračun po m' izvedene crte.</t>
  </si>
  <si>
    <t>Izvedba isprekidane uzdužne crte (H03-H07,  uključujući pripadajuće varijacije) širine 10 ili 12 cm, bijelom bojom tipa I. Obračun po bruto m' izvedene crte.</t>
  </si>
  <si>
    <t>Obnova ostalih postojećih oznaka na kolniku.</t>
  </si>
  <si>
    <t>Obnova postojećih strelica za označavanje jednog smjera vožnje (H22-H27). Obračun po komadu obnovljene oznake.</t>
  </si>
  <si>
    <t>Obnova postojećih strelica za označavanje dva ili više smjerova vožnje (H28-H36). Obračun po komadu obnovljene oznake.</t>
  </si>
  <si>
    <t>Obnova postojećeg natpisa "X" (zabranjeno parkiranje i zaustavljanje). Obračun po m2 obnovljene oznake.</t>
  </si>
  <si>
    <t>Izvedba strelica za označavanje jednog smjera vožnje (H22-H27). Obračun po komadu izvedene oznake.</t>
  </si>
  <si>
    <t>Izvedba strelica za označavanje dva ili više smjerova vožnje (H28-H36). Obračun po komadu izvedene oznake.</t>
  </si>
  <si>
    <t>Izvedba natpisa "X" (zabranjeno parkiranje i zaustavljanje). Obračun po m2 izvedene oznake.</t>
  </si>
  <si>
    <t>Obnova oznaka postojećeg autobusnog stajališta (H53, uključujući pripadajuće varijacije). Obračun po komadu komplet obnovljenog autobusnog stajališta.</t>
  </si>
  <si>
    <t>Obnova postojećih mjesta za parkiranje vozila za osobe s invaliditetom (H61, uključujući pripadajuće varijacije). Obračun po komadu obnovljenog parkirnog mjesta.</t>
  </si>
  <si>
    <t>Izvedba mjesta za parkiranje vozila za osobe s invaliditetom (H61, uključujući pripadajuće varijacije). Obračun po komadu izvedenog parkirnog mjesta.</t>
  </si>
  <si>
    <t>Obnova postojećih polja za usmjeravanje prometa (H44-H48, uključujući pripadajuće varijacije). Obračun po bruto m2 obnovljenog polja za usmjeravanje prometa.</t>
  </si>
  <si>
    <t>Izvedba polja za usmjeravanje prometa (H44-H48, uključujući pripadajuće varijacije). Obračun po bruto m2 izvedenog polja za usmjeravanje prometa.</t>
  </si>
  <si>
    <t>Izvedba novih uzdužnih oznaka na kolniku.</t>
  </si>
  <si>
    <t>Dobava prometnog znaka, koeficijent retrorefleksije RA1, s ugradnjom na postojeći nosivi stup. Stavka obuhvaća i sav sitni, potrošni i spojni materijal potreban za stavljanje znaka u funkciju. Obračun po komadu dobavljenog i ugrađenog prometnog znaka.</t>
  </si>
  <si>
    <t>Nadogradnja postojećeg nosivog stupa prometnog znaka. Obračun po komadu nadograđenog stupa.</t>
  </si>
  <si>
    <t>Ravnanje postojećeg nosivog stupa prometnog znaka. Obračun po komadu izravnatog stupa.</t>
  </si>
  <si>
    <t>Dobava i ugradnja nosivog stupa prometnog znaka promjera 60 mm, izvedenog od vruće cinčanog čelika, s pripadajućim čepom. Stavkom je obuhvaćena i izvedba odgovarajućeg betonskog temelja za ugradnju stupa. Obračun po komadu dobavljenog i ugrađenog nosivog stupa.</t>
  </si>
  <si>
    <t>Dobava prometnog znaka, koeficijent retrorefleksije RA2, s ugradnjom na postojeći nosivi stup. Stavka obuhvaća i sav sitni, potrošni i spojni materijal potreban za stavljanje znaka u funkciju. Obračun po komadu dobavljenog i ugrađenog prometnog znaka.</t>
  </si>
  <si>
    <t>Dobava dopunske ploče s ugradnjom na postojeći nosivi stup. Stavka obuhvaća i sav sitni, potrošni i spojni materijal potreban za stavljanje ploče u funkciju. Obračun po komadu dobavljene i ugrađene dopunske ploče.</t>
  </si>
  <si>
    <t>Dobava putokaza dimenzija 1000 x 250 mm, s ugradnjom na postojeći nosivi stup. Stavka obuhvaća i sav sitni, potrošni i spojni materijal potreban za stavljanje putokaza u funkciju. Obračun po komadu dobavljenog i ugrađenog putokaza.</t>
  </si>
  <si>
    <t>Dobava prometnog zrcala s ugradnjom na postojeći nosivi stup. Stavka obuhvaća i sav sitni, potrošni i spojni materijal potreban za stavljanje zrcala u funkciju. Obračun po komadu dobavljenog i ugrađenog prometnog zrcala.</t>
  </si>
  <si>
    <t>Izvedba novih poprečnih oznaka na kolniku.</t>
  </si>
  <si>
    <t>Izvedba novih ostalih oznaka na kolniku.</t>
  </si>
  <si>
    <t>Izvedba novih oznaka mjesta za parkiranje na kolniku.</t>
  </si>
  <si>
    <t>Obnova postojećih oznaka mjesta za parkiranje na kolniku.</t>
  </si>
  <si>
    <t>Obnova postojeće crte zaustavljanja (H14 ili H15, uključujući pripadajuće varijacije). Obračun po bruto m' obnovljene crte.</t>
  </si>
  <si>
    <t>Izvedba crte zaustavljanja (H14 ili H15, uključujući pripadajuće varijacije). Obračun po bruto m' izvedene crte.</t>
  </si>
  <si>
    <t>Obnova postojećeg natpisa "STOP" (H63), visina natpisa 160 cm. Obračun po komadu obnovljene oznake.</t>
  </si>
  <si>
    <t>Izvedba natpisa "STOP" (H63), visina natpisa 160 cm. Obračun po komadu izvedene oznake.</t>
  </si>
  <si>
    <t>Obnova postojeće pune uzdužne crte (H01 ili H02, uključujući pripadajuće varijacije) širine 12 cm, bijelom bojom tipa I. Obračun po m' obnovljene crte.</t>
  </si>
  <si>
    <t>Obnova postojeće isprekidane uzdužne crte (H03-H07, uključujući pripadajuće varijacije) širine 12 cm, bijelom bojom tipa I. Obračun po bruto m' obnovljene crte.</t>
  </si>
  <si>
    <t>Obnova postojećih mjesta za parkiranje vozila (H61, uključujući pripadajuće varijacije), bijelom bojom tipa I, širina crte 10 cm. Obračun po komadu obnovljenog parkirnog mjesta.</t>
  </si>
  <si>
    <t>Obnova postojećih mjesta za parkiranje vozila (H61, uključujući pripadajuće varijacije), plavom bojom tipa I, širina crte 10 cm. Obračun po komadu obnovljenog parkirnog mjesta.</t>
  </si>
  <si>
    <t>Izvedba mjesta za parkiranje vozila (H61, uključujući pripadajuće varijacije), bijelom bojom tipa I, širina crte 10 cm. Obračun po komadu izvedenog parkirnog mjesta.</t>
  </si>
  <si>
    <t>Izvedba mjesta za parkiranje vozila (H61, uključujući pripadajuće varijacije), plavom bojom tipa I, širina crte 10 cm. Obračun po komadu izvedenog parkirnog mjesta.</t>
  </si>
  <si>
    <r>
      <rPr>
        <b/>
        <sz val="12"/>
        <color rgb="FF000000"/>
        <rFont val="Times New Roman"/>
        <family val="1"/>
        <charset val="238"/>
      </rPr>
      <t>Opći uvjeti za realizaciju posla:</t>
    </r>
    <r>
      <rPr>
        <sz val="12"/>
        <color rgb="FF000000"/>
        <rFont val="Times New Roman"/>
        <family val="1"/>
        <charset val="238"/>
      </rPr>
      <t xml:space="preserve">
- predmet nabave mora se u cijelosti realizirati sukladno odredbama Pravilnika o prometnim znakovima, signalizaciji i opremi na cestama ("Narodne novine" broj 92/19)
- svi isporučeni prometni znakovi, signalizacija i oprema na cestama moraju zadovoljavati minimalne uvjete propisane važećom normom HRN EN 12899-1 ili jednakovrijedno
- sve izvedene oznake na kolniku moraju zadovoljavati minimalne uvjete propisane važećom normom HRN EN 1436 ili jednakovrijedno.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</si>
</sst>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4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A6A6A6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3" fillId="0" borderId="0" applyNumberFormat="0" applyBorder="0" applyProtection="0"/>
  </cellStyleXfs>
  <cellXfs count="80">
    <xf numFmtId="0" fontId="0" fillId="0" borderId="0" xfId="0"/>
    <xf numFmtId="0" fontId="2" fillId="0" borderId="0" xfId="0" applyFont="1"/>
    <xf numFmtId="167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167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11" fillId="4" borderId="4" xfId="0" applyNumberFormat="1" applyFont="1" applyFill="1" applyBorder="1" applyAlignment="1" applyProtection="1">
      <alignment horizontal="center" vertical="center"/>
      <protection locked="0"/>
    </xf>
    <xf numFmtId="167" fontId="11" fillId="4" borderId="2" xfId="0" applyNumberFormat="1" applyFont="1" applyFill="1" applyBorder="1" applyAlignment="1" applyProtection="1">
      <alignment horizontal="center" vertical="center"/>
      <protection locked="0"/>
    </xf>
    <xf numFmtId="167" fontId="4" fillId="5" borderId="1" xfId="2" applyNumberFormat="1" applyFont="1" applyFill="1" applyBorder="1" applyAlignment="1" applyProtection="1">
      <alignment horizontal="center" vertical="center"/>
      <protection locked="0"/>
    </xf>
    <xf numFmtId="167" fontId="11" fillId="0" borderId="4" xfId="1" applyNumberFormat="1" applyFont="1" applyBorder="1" applyAlignment="1" applyProtection="1">
      <alignment horizontal="center" vertical="center"/>
    </xf>
    <xf numFmtId="167" fontId="10" fillId="2" borderId="1" xfId="1" applyNumberFormat="1" applyFont="1" applyFill="1" applyBorder="1" applyAlignment="1" applyProtection="1">
      <alignment horizontal="center" vertical="center"/>
    </xf>
    <xf numFmtId="4" fontId="4" fillId="6" borderId="7" xfId="1" applyNumberFormat="1" applyFont="1" applyFill="1" applyBorder="1" applyAlignment="1" applyProtection="1">
      <alignment vertical="center"/>
    </xf>
    <xf numFmtId="4" fontId="4" fillId="6" borderId="2" xfId="1" applyNumberFormat="1" applyFont="1" applyFill="1" applyBorder="1" applyAlignment="1" applyProtection="1">
      <alignment horizontal="center" vertical="center"/>
    </xf>
    <xf numFmtId="167" fontId="4" fillId="3" borderId="1" xfId="2" applyNumberFormat="1" applyFont="1" applyFill="1" applyBorder="1" applyAlignment="1" applyProtection="1">
      <alignment horizontal="center" vertical="center"/>
    </xf>
    <xf numFmtId="4" fontId="4" fillId="3" borderId="1" xfId="1" applyNumberFormat="1" applyFont="1" applyFill="1" applyBorder="1" applyAlignment="1" applyProtection="1">
      <alignment horizontal="center" vertical="center"/>
    </xf>
    <xf numFmtId="167" fontId="4" fillId="5" borderId="1" xfId="2" applyNumberFormat="1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67" fontId="11" fillId="0" borderId="2" xfId="1" applyNumberFormat="1" applyFont="1" applyBorder="1" applyAlignment="1" applyProtection="1">
      <alignment horizontal="center" vertical="center"/>
    </xf>
    <xf numFmtId="167" fontId="11" fillId="4" borderId="12" xfId="0" applyNumberFormat="1" applyFont="1" applyFill="1" applyBorder="1" applyAlignment="1" applyProtection="1">
      <alignment horizontal="center" vertical="center" wrapText="1"/>
      <protection locked="0"/>
    </xf>
    <xf numFmtId="167" fontId="11" fillId="0" borderId="12" xfId="1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0" xfId="0" applyFont="1"/>
    <xf numFmtId="0" fontId="10" fillId="5" borderId="8" xfId="0" applyFont="1" applyFill="1" applyBorder="1" applyAlignment="1">
      <alignment horizontal="center" vertical="center" wrapText="1"/>
    </xf>
    <xf numFmtId="4" fontId="10" fillId="5" borderId="8" xfId="0" applyNumberFormat="1" applyFont="1" applyFill="1" applyBorder="1" applyAlignment="1">
      <alignment horizontal="center" vertical="center" wrapText="1"/>
    </xf>
    <xf numFmtId="4" fontId="10" fillId="5" borderId="8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vertical="center" wrapText="1"/>
    </xf>
    <xf numFmtId="0" fontId="11" fillId="0" borderId="0" xfId="0" applyFont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 indent="1"/>
    </xf>
    <xf numFmtId="0" fontId="11" fillId="0" borderId="12" xfId="0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 indent="1"/>
    </xf>
    <xf numFmtId="0" fontId="11" fillId="0" borderId="10" xfId="0" applyFont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left" vertical="center" wrapText="1" inden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12" fillId="0" borderId="0" xfId="0" applyFont="1"/>
    <xf numFmtId="0" fontId="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4" fontId="4" fillId="3" borderId="1" xfId="1" applyNumberFormat="1" applyFont="1" applyFill="1" applyBorder="1" applyAlignment="1" applyProtection="1">
      <alignment horizontal="left" vertical="center" wrapText="1" indent="1"/>
    </xf>
    <xf numFmtId="0" fontId="4" fillId="5" borderId="1" xfId="0" applyFont="1" applyFill="1" applyBorder="1" applyAlignment="1">
      <alignment horizontal="left" vertical="center" wrapText="1" indent="1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center"/>
    </xf>
    <xf numFmtId="0" fontId="10" fillId="2" borderId="1" xfId="0" applyFont="1" applyFill="1" applyBorder="1" applyAlignment="1">
      <alignment horizontal="left" vertical="center" indent="1"/>
    </xf>
    <xf numFmtId="0" fontId="10" fillId="2" borderId="5" xfId="0" applyFont="1" applyFill="1" applyBorder="1" applyAlignment="1">
      <alignment horizontal="left" vertical="center" indent="1"/>
    </xf>
    <xf numFmtId="0" fontId="10" fillId="2" borderId="6" xfId="0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5" fillId="0" borderId="9" xfId="0" applyFont="1" applyBorder="1" applyAlignment="1">
      <alignment horizontal="center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2"/>
  <sheetViews>
    <sheetView workbookViewId="0">
      <selection sqref="A1:H1"/>
    </sheetView>
  </sheetViews>
  <sheetFormatPr defaultRowHeight="15"/>
  <cols>
    <col min="8" max="8" width="18.42578125" customWidth="1"/>
  </cols>
  <sheetData>
    <row r="1" spans="1:8" ht="242.25" customHeight="1">
      <c r="A1" s="54" t="s">
        <v>18</v>
      </c>
      <c r="B1" s="54"/>
      <c r="C1" s="54"/>
      <c r="D1" s="54"/>
      <c r="E1" s="54"/>
      <c r="F1" s="54"/>
      <c r="G1" s="54"/>
      <c r="H1" s="54"/>
    </row>
    <row r="2" spans="1:8" ht="18.75">
      <c r="A2" s="1"/>
      <c r="B2" s="1"/>
      <c r="C2" s="1"/>
      <c r="D2" s="1"/>
      <c r="E2" s="1"/>
      <c r="F2" s="1"/>
      <c r="G2" s="1"/>
      <c r="H2" s="1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1"/>
  <sheetViews>
    <sheetView tabSelected="1" view="pageBreakPreview" zoomScale="160" zoomScaleNormal="115" zoomScaleSheetLayoutView="160" workbookViewId="0">
      <selection sqref="A1:F1"/>
    </sheetView>
  </sheetViews>
  <sheetFormatPr defaultColWidth="8.140625" defaultRowHeight="15"/>
  <cols>
    <col min="1" max="1" width="7" style="19" customWidth="1"/>
    <col min="2" max="2" width="35.5703125" style="50" customWidth="1"/>
    <col min="3" max="3" width="9.42578125" style="19" customWidth="1"/>
    <col min="4" max="4" width="9.140625" style="19" customWidth="1"/>
    <col min="5" max="5" width="12.5703125" style="52" customWidth="1"/>
    <col min="6" max="6" width="13.42578125" style="52" customWidth="1"/>
    <col min="7" max="7" width="8.140625" style="19" customWidth="1"/>
    <col min="8" max="16384" width="8.140625" style="19"/>
  </cols>
  <sheetData>
    <row r="1" spans="1:6" ht="20.25">
      <c r="A1" s="75" t="s">
        <v>0</v>
      </c>
      <c r="B1" s="75"/>
      <c r="C1" s="75"/>
      <c r="D1" s="75"/>
      <c r="E1" s="75"/>
      <c r="F1" s="75"/>
    </row>
    <row r="2" spans="1:6" s="20" customFormat="1" ht="15.75">
      <c r="A2" s="78"/>
      <c r="B2" s="78"/>
      <c r="C2" s="78"/>
      <c r="D2" s="78"/>
      <c r="E2" s="78"/>
      <c r="F2" s="78"/>
    </row>
    <row r="3" spans="1:6" s="20" customFormat="1" ht="15.75">
      <c r="A3" s="76" t="s">
        <v>39</v>
      </c>
      <c r="B3" s="76"/>
      <c r="C3" s="76"/>
      <c r="D3" s="76"/>
      <c r="E3" s="76"/>
      <c r="F3" s="76"/>
    </row>
    <row r="4" spans="1:6" s="20" customFormat="1" ht="15.75">
      <c r="A4" s="77" t="s">
        <v>40</v>
      </c>
      <c r="B4" s="77"/>
      <c r="C4" s="77"/>
      <c r="D4" s="77"/>
      <c r="E4" s="77"/>
      <c r="F4" s="77"/>
    </row>
    <row r="5" spans="1:6" s="20" customFormat="1" ht="15.75">
      <c r="A5" s="57"/>
      <c r="B5" s="57"/>
      <c r="C5" s="57"/>
      <c r="D5" s="57"/>
      <c r="E5" s="57"/>
      <c r="F5" s="57"/>
    </row>
    <row r="6" spans="1:6" s="20" customFormat="1" ht="113.25" customHeight="1">
      <c r="A6" s="55" t="s">
        <v>111</v>
      </c>
      <c r="B6" s="56"/>
      <c r="C6" s="56"/>
      <c r="D6" s="56"/>
      <c r="E6" s="56"/>
      <c r="F6" s="56"/>
    </row>
    <row r="7" spans="1:6" s="20" customFormat="1" ht="16.5" thickBot="1">
      <c r="A7" s="79"/>
      <c r="B7" s="79"/>
      <c r="C7" s="79"/>
      <c r="D7" s="79"/>
      <c r="E7" s="79"/>
      <c r="F7" s="79"/>
    </row>
    <row r="8" spans="1:6" s="20" customFormat="1" ht="26.25" thickBot="1">
      <c r="A8" s="21" t="s">
        <v>1</v>
      </c>
      <c r="B8" s="21" t="s">
        <v>2</v>
      </c>
      <c r="C8" s="21" t="s">
        <v>3</v>
      </c>
      <c r="D8" s="21" t="s">
        <v>5</v>
      </c>
      <c r="E8" s="22" t="s">
        <v>4</v>
      </c>
      <c r="F8" s="23" t="s">
        <v>6</v>
      </c>
    </row>
    <row r="9" spans="1:6" s="27" customFormat="1" ht="36" customHeight="1" thickBot="1">
      <c r="A9" s="24" t="s">
        <v>16</v>
      </c>
      <c r="B9" s="25" t="s">
        <v>41</v>
      </c>
      <c r="C9" s="26"/>
      <c r="D9" s="26"/>
      <c r="E9" s="26"/>
      <c r="F9" s="26"/>
    </row>
    <row r="10" spans="1:6" s="20" customFormat="1" ht="90.75" customHeight="1" thickBot="1">
      <c r="A10" s="28" t="s">
        <v>20</v>
      </c>
      <c r="B10" s="29" t="s">
        <v>46</v>
      </c>
      <c r="C10" s="30" t="s">
        <v>33</v>
      </c>
      <c r="D10" s="31">
        <v>10</v>
      </c>
      <c r="E10" s="2"/>
      <c r="F10" s="7">
        <f>D10*E10</f>
        <v>0</v>
      </c>
    </row>
    <row r="11" spans="1:6" s="20" customFormat="1" ht="39" thickBot="1">
      <c r="A11" s="32" t="s">
        <v>23</v>
      </c>
      <c r="B11" s="33" t="s">
        <v>91</v>
      </c>
      <c r="C11" s="30" t="s">
        <v>33</v>
      </c>
      <c r="D11" s="34">
        <v>1</v>
      </c>
      <c r="E11" s="3"/>
      <c r="F11" s="7">
        <f t="shared" ref="F11:F35" si="0">D11*E11</f>
        <v>0</v>
      </c>
    </row>
    <row r="12" spans="1:6" s="20" customFormat="1" ht="26.25" thickBot="1">
      <c r="A12" s="32" t="s">
        <v>24</v>
      </c>
      <c r="B12" s="29" t="s">
        <v>69</v>
      </c>
      <c r="C12" s="30" t="s">
        <v>33</v>
      </c>
      <c r="D12" s="31">
        <v>1</v>
      </c>
      <c r="E12" s="4"/>
      <c r="F12" s="7">
        <f t="shared" si="0"/>
        <v>0</v>
      </c>
    </row>
    <row r="13" spans="1:6" s="20" customFormat="1" ht="39" thickBot="1">
      <c r="A13" s="35" t="s">
        <v>25</v>
      </c>
      <c r="B13" s="33" t="s">
        <v>90</v>
      </c>
      <c r="C13" s="30" t="s">
        <v>33</v>
      </c>
      <c r="D13" s="34">
        <v>1</v>
      </c>
      <c r="E13" s="5"/>
      <c r="F13" s="7">
        <f t="shared" si="0"/>
        <v>0</v>
      </c>
    </row>
    <row r="14" spans="1:6" s="20" customFormat="1" ht="90.75" customHeight="1" thickBot="1">
      <c r="A14" s="32" t="s">
        <v>26</v>
      </c>
      <c r="B14" s="33" t="s">
        <v>92</v>
      </c>
      <c r="C14" s="58"/>
      <c r="D14" s="59"/>
      <c r="E14" s="59"/>
      <c r="F14" s="60"/>
    </row>
    <row r="15" spans="1:6" s="20" customFormat="1" ht="16.5" thickBot="1">
      <c r="A15" s="32" t="s">
        <v>51</v>
      </c>
      <c r="B15" s="29" t="s">
        <v>47</v>
      </c>
      <c r="C15" s="30" t="s">
        <v>33</v>
      </c>
      <c r="D15" s="31">
        <v>2</v>
      </c>
      <c r="E15" s="2"/>
      <c r="F15" s="7">
        <f t="shared" ref="F15" si="1">D15*E15</f>
        <v>0</v>
      </c>
    </row>
    <row r="16" spans="1:6" s="20" customFormat="1" ht="16.5" thickBot="1">
      <c r="A16" s="32" t="s">
        <v>52</v>
      </c>
      <c r="B16" s="29" t="s">
        <v>49</v>
      </c>
      <c r="C16" s="30" t="s">
        <v>33</v>
      </c>
      <c r="D16" s="31">
        <v>2</v>
      </c>
      <c r="E16" s="2"/>
      <c r="F16" s="7">
        <f t="shared" si="0"/>
        <v>0</v>
      </c>
    </row>
    <row r="17" spans="1:6" s="20" customFormat="1" ht="16.5" thickBot="1">
      <c r="A17" s="28" t="s">
        <v>53</v>
      </c>
      <c r="B17" s="33" t="s">
        <v>48</v>
      </c>
      <c r="C17" s="30" t="s">
        <v>33</v>
      </c>
      <c r="D17" s="34">
        <v>2</v>
      </c>
      <c r="E17" s="3"/>
      <c r="F17" s="7">
        <f t="shared" si="0"/>
        <v>0</v>
      </c>
    </row>
    <row r="18" spans="1:6" s="20" customFormat="1" ht="16.5" thickBot="1">
      <c r="A18" s="37" t="s">
        <v>54</v>
      </c>
      <c r="B18" s="29" t="s">
        <v>50</v>
      </c>
      <c r="C18" s="30" t="s">
        <v>33</v>
      </c>
      <c r="D18" s="31">
        <v>2</v>
      </c>
      <c r="E18" s="2"/>
      <c r="F18" s="7">
        <f t="shared" si="0"/>
        <v>0</v>
      </c>
    </row>
    <row r="19" spans="1:6" s="20" customFormat="1" ht="90" thickBot="1">
      <c r="A19" s="28" t="s">
        <v>27</v>
      </c>
      <c r="B19" s="33" t="s">
        <v>89</v>
      </c>
      <c r="C19" s="58"/>
      <c r="D19" s="59"/>
      <c r="E19" s="59"/>
      <c r="F19" s="60"/>
    </row>
    <row r="20" spans="1:6" s="20" customFormat="1" ht="26.25" thickBot="1">
      <c r="A20" s="32" t="s">
        <v>51</v>
      </c>
      <c r="B20" s="33" t="s">
        <v>56</v>
      </c>
      <c r="C20" s="36" t="s">
        <v>33</v>
      </c>
      <c r="D20" s="34">
        <v>2</v>
      </c>
      <c r="E20" s="3"/>
      <c r="F20" s="16">
        <f t="shared" ref="F20:F22" si="2">D20*E20</f>
        <v>0</v>
      </c>
    </row>
    <row r="21" spans="1:6" s="20" customFormat="1" ht="26.25" thickBot="1">
      <c r="A21" s="32" t="s">
        <v>52</v>
      </c>
      <c r="B21" s="29" t="s">
        <v>57</v>
      </c>
      <c r="C21" s="30" t="s">
        <v>33</v>
      </c>
      <c r="D21" s="34">
        <v>3</v>
      </c>
      <c r="E21" s="3"/>
      <c r="F21" s="7">
        <f t="shared" si="2"/>
        <v>0</v>
      </c>
    </row>
    <row r="22" spans="1:6" s="20" customFormat="1" ht="26.25" thickBot="1">
      <c r="A22" s="28" t="s">
        <v>53</v>
      </c>
      <c r="B22" s="29" t="s">
        <v>58</v>
      </c>
      <c r="C22" s="30" t="s">
        <v>33</v>
      </c>
      <c r="D22" s="31">
        <v>2</v>
      </c>
      <c r="E22" s="2"/>
      <c r="F22" s="7">
        <f t="shared" si="2"/>
        <v>0</v>
      </c>
    </row>
    <row r="23" spans="1:6" s="20" customFormat="1" ht="26.25" thickBot="1">
      <c r="A23" s="37" t="s">
        <v>54</v>
      </c>
      <c r="B23" s="29" t="s">
        <v>59</v>
      </c>
      <c r="C23" s="30" t="s">
        <v>33</v>
      </c>
      <c r="D23" s="31">
        <v>3</v>
      </c>
      <c r="E23" s="2"/>
      <c r="F23" s="7">
        <f t="shared" ref="F23:F24" si="3">D23*E23</f>
        <v>0</v>
      </c>
    </row>
    <row r="24" spans="1:6" s="20" customFormat="1" ht="26.25" thickBot="1">
      <c r="A24" s="28" t="s">
        <v>60</v>
      </c>
      <c r="B24" s="29" t="s">
        <v>63</v>
      </c>
      <c r="C24" s="30" t="s">
        <v>33</v>
      </c>
      <c r="D24" s="31">
        <v>1</v>
      </c>
      <c r="E24" s="2"/>
      <c r="F24" s="7">
        <f t="shared" si="3"/>
        <v>0</v>
      </c>
    </row>
    <row r="25" spans="1:6" s="20" customFormat="1" ht="26.25" thickBot="1">
      <c r="A25" s="37" t="s">
        <v>61</v>
      </c>
      <c r="B25" s="29" t="s">
        <v>64</v>
      </c>
      <c r="C25" s="30" t="s">
        <v>33</v>
      </c>
      <c r="D25" s="31">
        <v>1</v>
      </c>
      <c r="E25" s="2"/>
      <c r="F25" s="7">
        <f t="shared" ref="F25" si="4">D25*E25</f>
        <v>0</v>
      </c>
    </row>
    <row r="26" spans="1:6" s="20" customFormat="1" ht="26.25" thickBot="1">
      <c r="A26" s="32" t="s">
        <v>62</v>
      </c>
      <c r="B26" s="33" t="s">
        <v>55</v>
      </c>
      <c r="C26" s="36" t="s">
        <v>33</v>
      </c>
      <c r="D26" s="34">
        <v>2</v>
      </c>
      <c r="E26" s="3"/>
      <c r="F26" s="16">
        <f>D26*E26</f>
        <v>0</v>
      </c>
    </row>
    <row r="27" spans="1:6" s="20" customFormat="1" ht="90" thickBot="1">
      <c r="A27" s="28" t="s">
        <v>28</v>
      </c>
      <c r="B27" s="33" t="s">
        <v>93</v>
      </c>
      <c r="C27" s="58"/>
      <c r="D27" s="59"/>
      <c r="E27" s="59"/>
      <c r="F27" s="60"/>
    </row>
    <row r="28" spans="1:6" s="20" customFormat="1" ht="26.25" thickBot="1">
      <c r="A28" s="32" t="s">
        <v>51</v>
      </c>
      <c r="B28" s="29" t="s">
        <v>56</v>
      </c>
      <c r="C28" s="30" t="s">
        <v>33</v>
      </c>
      <c r="D28" s="31">
        <v>2</v>
      </c>
      <c r="E28" s="2"/>
      <c r="F28" s="7">
        <f t="shared" ref="F28:F30" si="5">D28*E28</f>
        <v>0</v>
      </c>
    </row>
    <row r="29" spans="1:6" s="20" customFormat="1" ht="26.25" thickBot="1">
      <c r="A29" s="32" t="s">
        <v>52</v>
      </c>
      <c r="B29" s="29" t="s">
        <v>57</v>
      </c>
      <c r="C29" s="30" t="s">
        <v>33</v>
      </c>
      <c r="D29" s="34">
        <v>3</v>
      </c>
      <c r="E29" s="3"/>
      <c r="F29" s="7">
        <f t="shared" si="5"/>
        <v>0</v>
      </c>
    </row>
    <row r="30" spans="1:6" s="20" customFormat="1" ht="26.25" thickBot="1">
      <c r="A30" s="37" t="s">
        <v>53</v>
      </c>
      <c r="B30" s="29" t="s">
        <v>59</v>
      </c>
      <c r="C30" s="30" t="s">
        <v>33</v>
      </c>
      <c r="D30" s="31">
        <v>3</v>
      </c>
      <c r="E30" s="2"/>
      <c r="F30" s="7">
        <f t="shared" si="5"/>
        <v>0</v>
      </c>
    </row>
    <row r="31" spans="1:6" s="20" customFormat="1" ht="26.25" thickBot="1">
      <c r="A31" s="32" t="s">
        <v>54</v>
      </c>
      <c r="B31" s="29" t="s">
        <v>55</v>
      </c>
      <c r="C31" s="30" t="s">
        <v>33</v>
      </c>
      <c r="D31" s="31">
        <v>2</v>
      </c>
      <c r="E31" s="2"/>
      <c r="F31" s="7">
        <f>D31*E31</f>
        <v>0</v>
      </c>
    </row>
    <row r="32" spans="1:6" s="20" customFormat="1" ht="77.25" thickBot="1">
      <c r="A32" s="28" t="s">
        <v>29</v>
      </c>
      <c r="B32" s="33" t="s">
        <v>94</v>
      </c>
      <c r="C32" s="58"/>
      <c r="D32" s="59"/>
      <c r="E32" s="59"/>
      <c r="F32" s="60"/>
    </row>
    <row r="33" spans="1:6" s="20" customFormat="1" ht="16.5" thickBot="1">
      <c r="A33" s="32" t="s">
        <v>51</v>
      </c>
      <c r="B33" s="29" t="s">
        <v>65</v>
      </c>
      <c r="C33" s="30" t="s">
        <v>33</v>
      </c>
      <c r="D33" s="31">
        <v>1</v>
      </c>
      <c r="E33" s="2"/>
      <c r="F33" s="7">
        <f t="shared" ref="F33:F34" si="6">D33*E33</f>
        <v>0</v>
      </c>
    </row>
    <row r="34" spans="1:6" s="20" customFormat="1" ht="16.5" thickBot="1">
      <c r="A34" s="32" t="s">
        <v>52</v>
      </c>
      <c r="B34" s="29" t="s">
        <v>66</v>
      </c>
      <c r="C34" s="30" t="s">
        <v>33</v>
      </c>
      <c r="D34" s="31">
        <v>1</v>
      </c>
      <c r="E34" s="2"/>
      <c r="F34" s="7">
        <f t="shared" si="6"/>
        <v>0</v>
      </c>
    </row>
    <row r="35" spans="1:6" s="20" customFormat="1" ht="77.25" thickBot="1">
      <c r="A35" s="32" t="s">
        <v>31</v>
      </c>
      <c r="B35" s="29" t="s">
        <v>95</v>
      </c>
      <c r="C35" s="30" t="s">
        <v>33</v>
      </c>
      <c r="D35" s="31">
        <v>1</v>
      </c>
      <c r="E35" s="4"/>
      <c r="F35" s="7">
        <f t="shared" si="0"/>
        <v>0</v>
      </c>
    </row>
    <row r="36" spans="1:6" s="20" customFormat="1" ht="77.25" thickBot="1">
      <c r="A36" s="28" t="s">
        <v>32</v>
      </c>
      <c r="B36" s="33" t="s">
        <v>96</v>
      </c>
      <c r="C36" s="58"/>
      <c r="D36" s="59"/>
      <c r="E36" s="59"/>
      <c r="F36" s="60"/>
    </row>
    <row r="37" spans="1:6" s="20" customFormat="1" ht="26.25" thickBot="1">
      <c r="A37" s="32" t="s">
        <v>51</v>
      </c>
      <c r="B37" s="29" t="s">
        <v>67</v>
      </c>
      <c r="C37" s="30" t="s">
        <v>33</v>
      </c>
      <c r="D37" s="31">
        <v>3</v>
      </c>
      <c r="E37" s="2"/>
      <c r="F37" s="7">
        <f t="shared" ref="F37:F38" si="7">D37*E37</f>
        <v>0</v>
      </c>
    </row>
    <row r="38" spans="1:6" s="20" customFormat="1" ht="26.25" thickBot="1">
      <c r="A38" s="38" t="s">
        <v>52</v>
      </c>
      <c r="B38" s="39" t="s">
        <v>68</v>
      </c>
      <c r="C38" s="40" t="s">
        <v>33</v>
      </c>
      <c r="D38" s="41">
        <v>3</v>
      </c>
      <c r="E38" s="17"/>
      <c r="F38" s="18">
        <f t="shared" si="7"/>
        <v>0</v>
      </c>
    </row>
    <row r="39" spans="1:6" s="27" customFormat="1" ht="24" customHeight="1" thickBot="1">
      <c r="A39" s="24" t="s">
        <v>16</v>
      </c>
      <c r="B39" s="71" t="s">
        <v>42</v>
      </c>
      <c r="C39" s="71"/>
      <c r="D39" s="71"/>
      <c r="E39" s="71"/>
      <c r="F39" s="8">
        <f>SUM(F10:F13,F15:F18,F20:F26,F28:F31,F33:F35,F37:F38)</f>
        <v>0</v>
      </c>
    </row>
    <row r="40" spans="1:6" s="27" customFormat="1" ht="13.5" thickBot="1">
      <c r="A40" s="70"/>
      <c r="B40" s="70"/>
      <c r="C40" s="70"/>
      <c r="D40" s="70"/>
      <c r="E40" s="70"/>
      <c r="F40" s="70"/>
    </row>
    <row r="41" spans="1:6" s="27" customFormat="1" ht="24" customHeight="1" thickBot="1">
      <c r="A41" s="24" t="s">
        <v>17</v>
      </c>
      <c r="B41" s="74" t="s">
        <v>43</v>
      </c>
      <c r="C41" s="74"/>
      <c r="D41" s="74"/>
      <c r="E41" s="74"/>
      <c r="F41" s="74"/>
    </row>
    <row r="42" spans="1:6" s="20" customFormat="1" ht="26.25" thickBot="1">
      <c r="A42" s="28" t="s">
        <v>19</v>
      </c>
      <c r="B42" s="29" t="s">
        <v>70</v>
      </c>
      <c r="C42" s="61"/>
      <c r="D42" s="62"/>
      <c r="E42" s="62"/>
      <c r="F42" s="63"/>
    </row>
    <row r="43" spans="1:6" s="20" customFormat="1" ht="51.75" thickBot="1">
      <c r="A43" s="32" t="s">
        <v>51</v>
      </c>
      <c r="B43" s="29" t="s">
        <v>105</v>
      </c>
      <c r="C43" s="30" t="s">
        <v>30</v>
      </c>
      <c r="D43" s="31">
        <v>700</v>
      </c>
      <c r="E43" s="2"/>
      <c r="F43" s="7">
        <f t="shared" ref="F43:F44" si="8">D43*E43</f>
        <v>0</v>
      </c>
    </row>
    <row r="44" spans="1:6" s="20" customFormat="1" ht="51.75" thickBot="1">
      <c r="A44" s="32" t="s">
        <v>52</v>
      </c>
      <c r="B44" s="29" t="s">
        <v>106</v>
      </c>
      <c r="C44" s="30" t="s">
        <v>30</v>
      </c>
      <c r="D44" s="31">
        <v>400</v>
      </c>
      <c r="E44" s="3"/>
      <c r="F44" s="7">
        <f t="shared" si="8"/>
        <v>0</v>
      </c>
    </row>
    <row r="45" spans="1:6" s="20" customFormat="1" ht="16.5" thickBot="1">
      <c r="A45" s="37" t="s">
        <v>34</v>
      </c>
      <c r="B45" s="33" t="s">
        <v>88</v>
      </c>
      <c r="C45" s="58"/>
      <c r="D45" s="59"/>
      <c r="E45" s="59"/>
      <c r="F45" s="60"/>
    </row>
    <row r="46" spans="1:6" s="20" customFormat="1" ht="51.75" thickBot="1">
      <c r="A46" s="32" t="s">
        <v>51</v>
      </c>
      <c r="B46" s="29" t="s">
        <v>74</v>
      </c>
      <c r="C46" s="30" t="s">
        <v>30</v>
      </c>
      <c r="D46" s="34">
        <v>200</v>
      </c>
      <c r="E46" s="2"/>
      <c r="F46" s="7">
        <f t="shared" ref="F46:F47" si="9">D46*E46</f>
        <v>0</v>
      </c>
    </row>
    <row r="47" spans="1:6" s="20" customFormat="1" ht="51.75" thickBot="1">
      <c r="A47" s="32" t="s">
        <v>52</v>
      </c>
      <c r="B47" s="29" t="s">
        <v>75</v>
      </c>
      <c r="C47" s="30" t="s">
        <v>30</v>
      </c>
      <c r="D47" s="34">
        <v>20</v>
      </c>
      <c r="E47" s="3"/>
      <c r="F47" s="7">
        <f t="shared" si="9"/>
        <v>0</v>
      </c>
    </row>
    <row r="48" spans="1:6" s="20" customFormat="1" ht="26.25" thickBot="1">
      <c r="A48" s="28" t="s">
        <v>35</v>
      </c>
      <c r="B48" s="33" t="s">
        <v>71</v>
      </c>
      <c r="C48" s="58"/>
      <c r="D48" s="59"/>
      <c r="E48" s="59"/>
      <c r="F48" s="60"/>
    </row>
    <row r="49" spans="1:6" s="20" customFormat="1" ht="39" thickBot="1">
      <c r="A49" s="32" t="s">
        <v>51</v>
      </c>
      <c r="B49" s="29" t="s">
        <v>101</v>
      </c>
      <c r="C49" s="30" t="s">
        <v>30</v>
      </c>
      <c r="D49" s="34">
        <v>400</v>
      </c>
      <c r="E49" s="2"/>
      <c r="F49" s="7">
        <f t="shared" ref="F49:F50" si="10">D49*E49</f>
        <v>0</v>
      </c>
    </row>
    <row r="50" spans="1:6" s="20" customFormat="1" ht="39" thickBot="1">
      <c r="A50" s="32" t="s">
        <v>52</v>
      </c>
      <c r="B50" s="29" t="s">
        <v>72</v>
      </c>
      <c r="C50" s="30" t="s">
        <v>45</v>
      </c>
      <c r="D50" s="31">
        <v>200</v>
      </c>
      <c r="E50" s="3"/>
      <c r="F50" s="7">
        <f t="shared" si="10"/>
        <v>0</v>
      </c>
    </row>
    <row r="51" spans="1:6" s="20" customFormat="1" ht="16.5" customHeight="1" thickBot="1">
      <c r="A51" s="28" t="s">
        <v>21</v>
      </c>
      <c r="B51" s="33" t="s">
        <v>97</v>
      </c>
      <c r="C51" s="58"/>
      <c r="D51" s="59"/>
      <c r="E51" s="59"/>
      <c r="F51" s="60"/>
    </row>
    <row r="52" spans="1:6" s="20" customFormat="1" ht="39" thickBot="1">
      <c r="A52" s="32" t="s">
        <v>51</v>
      </c>
      <c r="B52" s="29" t="s">
        <v>102</v>
      </c>
      <c r="C52" s="30" t="s">
        <v>30</v>
      </c>
      <c r="D52" s="31">
        <v>50</v>
      </c>
      <c r="E52" s="2"/>
      <c r="F52" s="7">
        <f t="shared" ref="F52:F53" si="11">D52*E52</f>
        <v>0</v>
      </c>
    </row>
    <row r="53" spans="1:6" s="20" customFormat="1" ht="26.25" thickBot="1">
      <c r="A53" s="32" t="s">
        <v>52</v>
      </c>
      <c r="B53" s="29" t="s">
        <v>73</v>
      </c>
      <c r="C53" s="30" t="s">
        <v>45</v>
      </c>
      <c r="D53" s="34">
        <v>100</v>
      </c>
      <c r="E53" s="3"/>
      <c r="F53" s="7">
        <f t="shared" si="11"/>
        <v>0</v>
      </c>
    </row>
    <row r="54" spans="1:6" s="20" customFormat="1" ht="26.25" thickBot="1">
      <c r="A54" s="28" t="s">
        <v>22</v>
      </c>
      <c r="B54" s="33" t="s">
        <v>76</v>
      </c>
      <c r="C54" s="58"/>
      <c r="D54" s="59"/>
      <c r="E54" s="59"/>
      <c r="F54" s="60"/>
    </row>
    <row r="55" spans="1:6" s="20" customFormat="1" ht="39" thickBot="1">
      <c r="A55" s="32" t="s">
        <v>51</v>
      </c>
      <c r="B55" s="29" t="s">
        <v>77</v>
      </c>
      <c r="C55" s="30" t="s">
        <v>33</v>
      </c>
      <c r="D55" s="34">
        <v>20</v>
      </c>
      <c r="E55" s="2"/>
      <c r="F55" s="7">
        <f t="shared" ref="F55:F56" si="12">D55*E55</f>
        <v>0</v>
      </c>
    </row>
    <row r="56" spans="1:6" s="20" customFormat="1" ht="39" thickBot="1">
      <c r="A56" s="32" t="s">
        <v>52</v>
      </c>
      <c r="B56" s="29" t="s">
        <v>78</v>
      </c>
      <c r="C56" s="30" t="s">
        <v>33</v>
      </c>
      <c r="D56" s="31">
        <v>1</v>
      </c>
      <c r="E56" s="3"/>
      <c r="F56" s="7">
        <f t="shared" si="12"/>
        <v>0</v>
      </c>
    </row>
    <row r="57" spans="1:6" s="20" customFormat="1" ht="39" thickBot="1">
      <c r="A57" s="32" t="s">
        <v>53</v>
      </c>
      <c r="B57" s="29" t="s">
        <v>103</v>
      </c>
      <c r="C57" s="30" t="s">
        <v>33</v>
      </c>
      <c r="D57" s="34">
        <v>5</v>
      </c>
      <c r="E57" s="2"/>
      <c r="F57" s="7">
        <f t="shared" ref="F57" si="13">D57*E57</f>
        <v>0</v>
      </c>
    </row>
    <row r="58" spans="1:6" s="20" customFormat="1" ht="39" thickBot="1">
      <c r="A58" s="32" t="s">
        <v>54</v>
      </c>
      <c r="B58" s="29" t="s">
        <v>79</v>
      </c>
      <c r="C58" s="30" t="s">
        <v>45</v>
      </c>
      <c r="D58" s="31">
        <v>20</v>
      </c>
      <c r="E58" s="2"/>
      <c r="F58" s="7">
        <f t="shared" ref="F58" si="14">D58*E58</f>
        <v>0</v>
      </c>
    </row>
    <row r="59" spans="1:6" s="20" customFormat="1" ht="51.75" thickBot="1">
      <c r="A59" s="32" t="s">
        <v>60</v>
      </c>
      <c r="B59" s="29" t="s">
        <v>83</v>
      </c>
      <c r="C59" s="30" t="s">
        <v>33</v>
      </c>
      <c r="D59" s="31">
        <v>4</v>
      </c>
      <c r="E59" s="3"/>
      <c r="F59" s="7">
        <f>D59*E59</f>
        <v>0</v>
      </c>
    </row>
    <row r="60" spans="1:6" s="20" customFormat="1" ht="53.25" customHeight="1" thickBot="1">
      <c r="A60" s="32" t="s">
        <v>61</v>
      </c>
      <c r="B60" s="29" t="s">
        <v>86</v>
      </c>
      <c r="C60" s="30" t="s">
        <v>45</v>
      </c>
      <c r="D60" s="34">
        <v>20</v>
      </c>
      <c r="E60" s="3"/>
      <c r="F60" s="7">
        <f>D60*E60</f>
        <v>0</v>
      </c>
    </row>
    <row r="61" spans="1:6" s="20" customFormat="1" ht="16.5" thickBot="1">
      <c r="A61" s="37" t="s">
        <v>36</v>
      </c>
      <c r="B61" s="33" t="s">
        <v>98</v>
      </c>
      <c r="C61" s="58"/>
      <c r="D61" s="59"/>
      <c r="E61" s="59"/>
      <c r="F61" s="60"/>
    </row>
    <row r="62" spans="1:6" s="20" customFormat="1" ht="39" thickBot="1">
      <c r="A62" s="32" t="s">
        <v>51</v>
      </c>
      <c r="B62" s="29" t="s">
        <v>80</v>
      </c>
      <c r="C62" s="30" t="s">
        <v>33</v>
      </c>
      <c r="D62" s="34">
        <v>5</v>
      </c>
      <c r="E62" s="2"/>
      <c r="F62" s="7">
        <f t="shared" ref="F62:F65" si="15">D62*E62</f>
        <v>0</v>
      </c>
    </row>
    <row r="63" spans="1:6" s="20" customFormat="1" ht="39" thickBot="1">
      <c r="A63" s="32" t="s">
        <v>52</v>
      </c>
      <c r="B63" s="29" t="s">
        <v>81</v>
      </c>
      <c r="C63" s="30" t="s">
        <v>33</v>
      </c>
      <c r="D63" s="31">
        <v>1</v>
      </c>
      <c r="E63" s="3"/>
      <c r="F63" s="7">
        <f t="shared" si="15"/>
        <v>0</v>
      </c>
    </row>
    <row r="64" spans="1:6" s="20" customFormat="1" ht="39" thickBot="1">
      <c r="A64" s="32" t="s">
        <v>53</v>
      </c>
      <c r="B64" s="29" t="s">
        <v>104</v>
      </c>
      <c r="C64" s="30" t="s">
        <v>33</v>
      </c>
      <c r="D64" s="34">
        <v>5</v>
      </c>
      <c r="E64" s="2"/>
      <c r="F64" s="7">
        <f t="shared" si="15"/>
        <v>0</v>
      </c>
    </row>
    <row r="65" spans="1:6" s="20" customFormat="1" ht="39" thickBot="1">
      <c r="A65" s="32" t="s">
        <v>54</v>
      </c>
      <c r="B65" s="33" t="s">
        <v>82</v>
      </c>
      <c r="C65" s="36" t="s">
        <v>45</v>
      </c>
      <c r="D65" s="34">
        <v>20</v>
      </c>
      <c r="E65" s="3"/>
      <c r="F65" s="16">
        <f t="shared" si="15"/>
        <v>0</v>
      </c>
    </row>
    <row r="66" spans="1:6" s="20" customFormat="1" ht="53.25" customHeight="1" thickBot="1">
      <c r="A66" s="32" t="s">
        <v>60</v>
      </c>
      <c r="B66" s="29" t="s">
        <v>87</v>
      </c>
      <c r="C66" s="30" t="s">
        <v>45</v>
      </c>
      <c r="D66" s="34">
        <v>20</v>
      </c>
      <c r="E66" s="3"/>
      <c r="F66" s="7">
        <f>D66*E66</f>
        <v>0</v>
      </c>
    </row>
    <row r="67" spans="1:6" s="20" customFormat="1" ht="26.25" thickBot="1">
      <c r="A67" s="28" t="s">
        <v>37</v>
      </c>
      <c r="B67" s="33" t="s">
        <v>100</v>
      </c>
      <c r="C67" s="58"/>
      <c r="D67" s="59"/>
      <c r="E67" s="59"/>
      <c r="F67" s="60"/>
    </row>
    <row r="68" spans="1:6" s="20" customFormat="1" ht="64.5" thickBot="1">
      <c r="A68" s="32" t="s">
        <v>51</v>
      </c>
      <c r="B68" s="29" t="s">
        <v>107</v>
      </c>
      <c r="C68" s="30" t="s">
        <v>33</v>
      </c>
      <c r="D68" s="34">
        <v>80</v>
      </c>
      <c r="E68" s="2"/>
      <c r="F68" s="7">
        <f t="shared" ref="F68:F70" si="16">D68*E68</f>
        <v>0</v>
      </c>
    </row>
    <row r="69" spans="1:6" s="20" customFormat="1" ht="64.5" thickBot="1">
      <c r="A69" s="32" t="s">
        <v>52</v>
      </c>
      <c r="B69" s="29" t="s">
        <v>108</v>
      </c>
      <c r="C69" s="30" t="s">
        <v>33</v>
      </c>
      <c r="D69" s="31">
        <v>80</v>
      </c>
      <c r="E69" s="3"/>
      <c r="F69" s="7">
        <f t="shared" si="16"/>
        <v>0</v>
      </c>
    </row>
    <row r="70" spans="1:6" s="20" customFormat="1" ht="51.75" thickBot="1">
      <c r="A70" s="32" t="s">
        <v>53</v>
      </c>
      <c r="B70" s="29" t="s">
        <v>84</v>
      </c>
      <c r="C70" s="30" t="s">
        <v>33</v>
      </c>
      <c r="D70" s="34">
        <v>5</v>
      </c>
      <c r="E70" s="2"/>
      <c r="F70" s="7">
        <f t="shared" si="16"/>
        <v>0</v>
      </c>
    </row>
    <row r="71" spans="1:6" s="20" customFormat="1" ht="26.25" thickBot="1">
      <c r="A71" s="28" t="s">
        <v>38</v>
      </c>
      <c r="B71" s="33" t="s">
        <v>99</v>
      </c>
      <c r="C71" s="58"/>
      <c r="D71" s="59"/>
      <c r="E71" s="59"/>
      <c r="F71" s="60"/>
    </row>
    <row r="72" spans="1:6" s="20" customFormat="1" ht="51.75" thickBot="1">
      <c r="A72" s="32" t="s">
        <v>51</v>
      </c>
      <c r="B72" s="42" t="s">
        <v>109</v>
      </c>
      <c r="C72" s="30" t="s">
        <v>33</v>
      </c>
      <c r="D72" s="34">
        <v>1</v>
      </c>
      <c r="E72" s="2"/>
      <c r="F72" s="7">
        <f t="shared" ref="F72:F74" si="17">D72*E72</f>
        <v>0</v>
      </c>
    </row>
    <row r="73" spans="1:6" s="20" customFormat="1" ht="51.75" thickBot="1">
      <c r="A73" s="32" t="s">
        <v>52</v>
      </c>
      <c r="B73" s="43" t="s">
        <v>110</v>
      </c>
      <c r="C73" s="30" t="s">
        <v>33</v>
      </c>
      <c r="D73" s="31">
        <v>1</v>
      </c>
      <c r="E73" s="3"/>
      <c r="F73" s="7">
        <f t="shared" si="17"/>
        <v>0</v>
      </c>
    </row>
    <row r="74" spans="1:6" s="20" customFormat="1" ht="51.75" thickBot="1">
      <c r="A74" s="32" t="s">
        <v>53</v>
      </c>
      <c r="B74" s="29" t="s">
        <v>85</v>
      </c>
      <c r="C74" s="30" t="s">
        <v>33</v>
      </c>
      <c r="D74" s="34">
        <v>1</v>
      </c>
      <c r="E74" s="2"/>
      <c r="F74" s="7">
        <f t="shared" si="17"/>
        <v>0</v>
      </c>
    </row>
    <row r="75" spans="1:6" s="27" customFormat="1" ht="24" customHeight="1" thickBot="1">
      <c r="A75" s="24" t="s">
        <v>17</v>
      </c>
      <c r="B75" s="72" t="s">
        <v>44</v>
      </c>
      <c r="C75" s="72"/>
      <c r="D75" s="72"/>
      <c r="E75" s="73"/>
      <c r="F75" s="8">
        <f>SUM(F43:F44,F46:F47,F49:F50,F52:F53,F55:F60,F62:F66,F68:F70,F72:F74)</f>
        <v>0</v>
      </c>
    </row>
    <row r="76" spans="1:6" s="27" customFormat="1" ht="13.5" thickBot="1">
      <c r="A76" s="70"/>
      <c r="B76" s="70"/>
      <c r="C76" s="70"/>
      <c r="D76" s="70"/>
      <c r="E76" s="70"/>
      <c r="F76" s="70"/>
    </row>
    <row r="77" spans="1:6" s="48" customFormat="1" ht="24" customHeight="1" thickBot="1">
      <c r="A77" s="44"/>
      <c r="B77" s="45" t="s">
        <v>7</v>
      </c>
      <c r="C77" s="46"/>
      <c r="D77" s="9"/>
      <c r="E77" s="47"/>
      <c r="F77" s="10"/>
    </row>
    <row r="78" spans="1:6" s="48" customFormat="1" ht="24" customHeight="1" thickBot="1">
      <c r="A78" s="49" t="s">
        <v>16</v>
      </c>
      <c r="B78" s="64" t="str">
        <f>B9</f>
        <v>ODRŽAVANJE VERTIKALNE PROMETNE SIGNALIZACIJE</v>
      </c>
      <c r="C78" s="64"/>
      <c r="D78" s="64"/>
      <c r="E78" s="64"/>
      <c r="F78" s="11">
        <f>F39</f>
        <v>0</v>
      </c>
    </row>
    <row r="79" spans="1:6" s="48" customFormat="1" ht="36" customHeight="1" thickBot="1">
      <c r="A79" s="12" t="s">
        <v>17</v>
      </c>
      <c r="B79" s="67" t="str">
        <f>B41</f>
        <v>ODRŽAVANJE HORIZONTALNE PROMETNE SIGNALIZACIJE</v>
      </c>
      <c r="C79" s="67"/>
      <c r="D79" s="67"/>
      <c r="E79" s="67"/>
      <c r="F79" s="11">
        <f>F75</f>
        <v>0</v>
      </c>
    </row>
    <row r="80" spans="1:6" s="48" customFormat="1" ht="24" customHeight="1" thickBot="1">
      <c r="A80" s="20"/>
      <c r="B80" s="68" t="s">
        <v>8</v>
      </c>
      <c r="C80" s="68"/>
      <c r="D80" s="68"/>
      <c r="E80" s="68"/>
      <c r="F80" s="13">
        <f>SUM(F78:F79)</f>
        <v>0</v>
      </c>
    </row>
    <row r="81" spans="1:6" s="48" customFormat="1" ht="24" customHeight="1" thickBot="1">
      <c r="A81" s="20"/>
      <c r="B81" s="68" t="s">
        <v>9</v>
      </c>
      <c r="C81" s="68"/>
      <c r="D81" s="68"/>
      <c r="E81" s="68"/>
      <c r="F81" s="6">
        <f>F80*0.25</f>
        <v>0</v>
      </c>
    </row>
    <row r="82" spans="1:6" s="48" customFormat="1" ht="24" customHeight="1" thickBot="1">
      <c r="A82" s="20"/>
      <c r="B82" s="68" t="s">
        <v>10</v>
      </c>
      <c r="C82" s="68"/>
      <c r="D82" s="68"/>
      <c r="E82" s="68"/>
      <c r="F82" s="13">
        <f>SUM(F80:F81)</f>
        <v>0</v>
      </c>
    </row>
    <row r="83" spans="1:6" s="48" customFormat="1" ht="15.75">
      <c r="A83" s="19"/>
      <c r="B83" s="50"/>
      <c r="C83" s="19"/>
      <c r="D83" s="19"/>
      <c r="E83" s="51"/>
      <c r="F83" s="51"/>
    </row>
    <row r="84" spans="1:6" s="48" customFormat="1" ht="15.75">
      <c r="A84" s="19"/>
      <c r="B84" s="50"/>
      <c r="C84" s="19"/>
      <c r="D84" s="19"/>
      <c r="E84" s="51"/>
      <c r="F84" s="51"/>
    </row>
    <row r="85" spans="1:6" s="48" customFormat="1" ht="16.5" thickBot="1">
      <c r="A85" s="69" t="s">
        <v>11</v>
      </c>
      <c r="B85" s="69"/>
      <c r="C85" s="19"/>
      <c r="D85" s="19"/>
      <c r="E85" s="52"/>
      <c r="F85" s="52"/>
    </row>
    <row r="86" spans="1:6" s="48" customFormat="1" ht="16.5" thickBot="1">
      <c r="A86" s="19"/>
      <c r="B86" s="50"/>
      <c r="C86" s="19"/>
      <c r="D86" s="19"/>
      <c r="E86" s="52"/>
      <c r="F86" s="52"/>
    </row>
    <row r="87" spans="1:6" s="48" customFormat="1" ht="15.75">
      <c r="A87" s="19"/>
      <c r="B87" s="50"/>
      <c r="C87" s="65" t="s">
        <v>14</v>
      </c>
      <c r="D87" s="65"/>
      <c r="E87" s="65"/>
      <c r="F87" s="65"/>
    </row>
    <row r="88" spans="1:6" s="48" customFormat="1" ht="15.75">
      <c r="A88" s="19"/>
      <c r="B88" s="50"/>
      <c r="C88" s="14"/>
      <c r="D88" s="14"/>
      <c r="E88" s="15"/>
      <c r="F88" s="15"/>
    </row>
    <row r="89" spans="1:6" s="48" customFormat="1" ht="15.75">
      <c r="A89" s="19"/>
      <c r="B89" s="53" t="s">
        <v>15</v>
      </c>
      <c r="C89" s="14"/>
      <c r="D89" s="14"/>
      <c r="E89" s="15"/>
      <c r="F89" s="15"/>
    </row>
    <row r="90" spans="1:6" s="20" customFormat="1" ht="15.75">
      <c r="A90" s="19"/>
      <c r="B90" s="50"/>
      <c r="C90" s="66" t="s">
        <v>12</v>
      </c>
      <c r="D90" s="66"/>
      <c r="E90" s="66"/>
      <c r="F90" s="66"/>
    </row>
    <row r="91" spans="1:6" s="20" customFormat="1" ht="15.75">
      <c r="A91" s="19"/>
      <c r="B91" s="50"/>
      <c r="C91" s="66" t="s">
        <v>13</v>
      </c>
      <c r="D91" s="66"/>
      <c r="E91" s="66"/>
      <c r="F91" s="66"/>
    </row>
  </sheetData>
  <sheetProtection algorithmName="SHA-512" hashValue="ONrr6c3WrvrPsWsaIt7cYHOA7BvKpWsoyzGO4X3aajsnZins2cWWvAsscMMxhpfi0IXPHhH8OljvIJJg1Ty9bg==" saltValue="9A96DocA/dEEN4Nh6tAcuA==" spinCount="100000" sheet="1" objects="1" scenarios="1"/>
  <mergeCells count="34">
    <mergeCell ref="A76:F76"/>
    <mergeCell ref="B39:E39"/>
    <mergeCell ref="B75:E75"/>
    <mergeCell ref="B41:F41"/>
    <mergeCell ref="A1:F1"/>
    <mergeCell ref="A3:F3"/>
    <mergeCell ref="A4:F4"/>
    <mergeCell ref="A2:F2"/>
    <mergeCell ref="A7:F7"/>
    <mergeCell ref="A40:F40"/>
    <mergeCell ref="C14:F14"/>
    <mergeCell ref="C19:F19"/>
    <mergeCell ref="C32:F32"/>
    <mergeCell ref="C27:F27"/>
    <mergeCell ref="C36:F36"/>
    <mergeCell ref="C61:F61"/>
    <mergeCell ref="B78:E78"/>
    <mergeCell ref="C87:F87"/>
    <mergeCell ref="C90:F90"/>
    <mergeCell ref="C91:F91"/>
    <mergeCell ref="B79:E79"/>
    <mergeCell ref="B80:E80"/>
    <mergeCell ref="B81:E81"/>
    <mergeCell ref="B82:E82"/>
    <mergeCell ref="A85:B85"/>
    <mergeCell ref="A6:F6"/>
    <mergeCell ref="A5:F5"/>
    <mergeCell ref="C67:F67"/>
    <mergeCell ref="C71:F71"/>
    <mergeCell ref="C42:F42"/>
    <mergeCell ref="C45:F45"/>
    <mergeCell ref="C48:F48"/>
    <mergeCell ref="C51:F51"/>
    <mergeCell ref="C54:F54"/>
  </mergeCells>
  <phoneticPr fontId="6" type="noConversion"/>
  <pageMargins left="0.70000000000000007" right="0.70000000000000007" top="0.75" bottom="0.75" header="0.30000000000000004" footer="0.30000000000000004"/>
  <pageSetup paperSize="9" fitToHeight="0" orientation="portrait" r:id="rId1"/>
  <rowBreaks count="3" manualBreakCount="3">
    <brk id="19" max="5" man="1"/>
    <brk id="40" max="5" man="1"/>
    <brk id="7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2025-02-17T12:26:07Z</cp:lastPrinted>
  <dcterms:created xsi:type="dcterms:W3CDTF">2021-12-13T14:27:14Z</dcterms:created>
  <dcterms:modified xsi:type="dcterms:W3CDTF">2025-02-17T12:26:20Z</dcterms:modified>
</cp:coreProperties>
</file>