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5\025-25 Vodoinstalaterski radovi 2025\"/>
    </mc:Choice>
  </mc:AlternateContent>
  <xr:revisionPtr revIDLastSave="0" documentId="13_ncr:1_{016AF312-8DBF-4463-AE99-4D4B8AE55F6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" l="1"/>
  <c r="F39" i="2" l="1"/>
  <c r="F24" i="2"/>
  <c r="F23" i="2"/>
  <c r="F38" i="2"/>
  <c r="F22" i="2" l="1"/>
  <c r="F21" i="2"/>
  <c r="F20" i="2"/>
  <c r="F31" i="2"/>
  <c r="F30" i="2"/>
  <c r="F28" i="2"/>
  <c r="F27" i="2"/>
  <c r="F18" i="2"/>
  <c r="F17" i="2"/>
  <c r="F16" i="2"/>
  <c r="F14" i="2"/>
  <c r="F13" i="2"/>
  <c r="F11" i="2"/>
  <c r="F10" i="2"/>
  <c r="F32" i="2" l="1"/>
  <c r="F40" i="2"/>
  <c r="F37" i="2"/>
  <c r="F36" i="2"/>
  <c r="F35" i="2"/>
  <c r="F41" i="2" l="1"/>
  <c r="B44" i="2"/>
  <c r="B45" i="2" l="1"/>
  <c r="F44" i="2" l="1"/>
  <c r="F45" i="2" l="1"/>
  <c r="F46" i="2" l="1"/>
  <c r="F47" i="2" l="1"/>
  <c r="F48" i="2" s="1"/>
</calcChain>
</file>

<file path=xl/sharedStrings.xml><?xml version="1.0" encoding="utf-8"?>
<sst xmlns="http://schemas.openxmlformats.org/spreadsheetml/2006/main" count="111" uniqueCount="76">
  <si>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</si>
  <si>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</si>
  <si>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</si>
  <si>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</si>
  <si>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</si>
  <si>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</si>
  <si>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</si>
  <si>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REKAPITULACIJA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</si>
  <si>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</si>
  <si>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</si>
  <si>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</si>
  <si>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</si>
  <si>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</si>
  <si>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</si>
  <si>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</si>
  <si>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</si>
  <si>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1.</t>
  </si>
  <si>
    <t>2.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</si>
  <si>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</si>
  <si>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2.1.</t>
  </si>
  <si>
    <t>1.1.</t>
  </si>
  <si>
    <t>2.4.</t>
  </si>
  <si>
    <t>2.5.</t>
  </si>
  <si>
    <t>1.2.</t>
  </si>
  <si>
    <t>1.3.</t>
  </si>
  <si>
    <t>1.4.</t>
  </si>
  <si>
    <t>1.5.</t>
  </si>
  <si>
    <t>1.6.</t>
  </si>
  <si>
    <t>1.7.</t>
  </si>
  <si>
    <t>1.8.</t>
  </si>
  <si>
    <t>m'</t>
  </si>
  <si>
    <t>1.9.</t>
  </si>
  <si>
    <t>kom.</t>
  </si>
  <si>
    <t>2.2.</t>
  </si>
  <si>
    <t>2.3.</t>
  </si>
  <si>
    <t>2.6.</t>
  </si>
  <si>
    <t>a)</t>
  </si>
  <si>
    <t>b)</t>
  </si>
  <si>
    <t>c)</t>
  </si>
  <si>
    <t>Evidencijski broj nabave: 025/25</t>
  </si>
  <si>
    <t>Predmet nabave: Vodoinstalateraterski radovi u 2025. godini</t>
  </si>
  <si>
    <t>ZAMJENA SANITARNIH ELEMENATA</t>
  </si>
  <si>
    <t>ZAMJENA SANITARNIH ELEMENATA - UKUPNO</t>
  </si>
  <si>
    <t>U cijenu svake od stavaka potrebno je uključiti sve troškove potrebne za stavljanje novo ugrađenog elementa u punu funkciju, poput rada, opreme, osnovnog, potrošnog i priključnog materijala i sl. Osim navedenog, u cijenu stavke potrebno je uračunati trošak odvoza i zbrinjavanja demontiranog elementa na deponiju osiguranom od strane izvođača radova sukladno važećim zakonima i podzakonskim propisima.</t>
  </si>
  <si>
    <t>OSTALI VODOINSTALATERSKI RADOVI</t>
  </si>
  <si>
    <t>OSTALI VODOINSTALATERSKI RADOVI - UKUPNO</t>
  </si>
  <si>
    <t>Popravak plažnog tuša. Stavkom je obuhvaćena dijagnostika kvara, zamjena neispravnih dijelova (ventili, mlaznice, priključci i dr.) te popravak ili podešavanje instalacija. Po potrebi se vrši čišćenje i ispiranje cijevi, sanacija curenja te ispitivanje ispravnosti nakon popravka. Obračun po komadu popravljenog i u punu funkciju stavljenog plažnog tuša.</t>
  </si>
  <si>
    <t>Mehaničko ili kemijsko otčepljivanje odvoda sa čišćenjem cijevi te uklanjanjem nakupljenih nečistoća. Po potrebi koristiti visokotlačno ispiranje ili specijalizirane alate za uklanjanje tvrdokornih začepljenja. Obračun po komadu otčepljenog i u punu funkciju stavljenog odvoda.</t>
  </si>
  <si>
    <t>Dobava, ugradnja i spajanje vodovodnih cijevi u svrhu formiranja sustava dovoda/odvoda, uključujući potrebne građevinske radove kao što su iskop, priprema ležišta, zasipanje i sanacija iskopa i okolnih površina nakon ugradnje, spajanje na mrežu te testiranje funkcije sustava po ugradnji. Stavka obuhvaća i sve druge radove te osnovni, potrošni i spojni materijal do stavljanja sustava u punu funkciju. Obračun po metru dužnom instaliranih cijevi.</t>
  </si>
  <si>
    <t>Dobava, ugradnja i spajanje vodovodnih cijevi u svrhu nadogradnje postojećeg ili formiranja novog sustava navodnjavanja, uključujući potrebne građevinske radove kao što su iskop, priprema ležišta, zasipanje i sanacija iskopa i okolnih površina nakon ugradnje, spajanje na mrežu te testiranje funkcije sustava po ugradnji. Stavka obuhvaća i sve druge radove te osnovni, potrošni i spojni materijal do stavljanja sustava u punu funkciju. Obračun po metru dužnom instaliranih cijevi.</t>
  </si>
  <si>
    <t>h</t>
  </si>
  <si>
    <t>Drugi nespomenuti vodoinstalaterski radovi. Stavka obuhvaća sve vodoinstalaterske radove koji nisu specifično obuhvaćeni drugim stavkama ovog Troškovnika, već se izvode isključivo po utvrđenoj potrebi od strane Naručitelja. U pravilu se navedeno odnosi na dijagnostiku kvarova, manje popravke, montažu i demontažu prethodno nespomenute opreme i sl. Obračun po radnom satu pojedinačnog vodoinstalatera.</t>
  </si>
  <si>
    <t>Demontaža i zbrinjavanje postojećeg ventila za sustav navodnjavanja te dobava, ugradnja i testiranje ispravnosti novog ventila. Obračun po komadu ugrađenog i u punu funkciju stavljenog ventila za sustav navodnjavanja.</t>
  </si>
  <si>
    <t>Demontaža i zbrinjavanje postojeće daske WC školjke te dobava, ugradnja i testiranje ispravnosti nove daske WC školjke. Obračun po komadu ugrađene i u punu funkciju stavljene daske WC školjke.</t>
  </si>
  <si>
    <t>Demontaža i zbrinjavanje postojeće WC školjke te dobava, ugradnja i testiranje ispravnosti nove WC školjke. Obračun po komadu ugrađene i u punu funkciju stavljene WC školjke.</t>
  </si>
  <si>
    <t>Demontaža i zbrinjavanje postojećeg električnog grijača vode (bojlera) te dobava, ugradnja i testiranje ispravnosti novog električnog grijača vode. Obračun po komadu ugrađenog i u punu funkciju stavljenog električnog grijača vode.</t>
  </si>
  <si>
    <t>Demontaža i zbrinjavanje postojećeg vodokotlića te dobava, ugradnja i testiranje ispravnosti novog vodokotlića. Obračun po komadu ugrađenog i u punu funkciju stavljenog vodokotlića.</t>
  </si>
  <si>
    <t>Demontaža i zbrinjavanje postojećeg sifona te dobava, ugradnja i testiranje ispravnosti novog sifona. Stavkom je obuhvaćena i promjena obujmice u zidu. Spajanje na postojeću piletu na umivaoniku. Obračun po komadu ugrađenog i u punu funkciju stavljenog sifona.</t>
  </si>
  <si>
    <t>Sifon promjera 32 mm, kromirani</t>
  </si>
  <si>
    <t>Sifon promjera 32 mm, plastični</t>
  </si>
  <si>
    <t>Demontaža i zbrinjavanje postojeće slavine te dobava, ugradnja i testiranje ispravnosti nove slavine. Stavkom je obuhvaćena i dobava te ugradnja fleksibilnih cijevi na slavinu u potrebnom broju i dužnini. Spajanje slavine na postojeće kutne ventile. Obračun po komadu ugrađene i u punu funkciju stavljene slavine.</t>
  </si>
  <si>
    <t>Slavina s ručkom za upravljanje, materijal izrade mjed/mesing</t>
  </si>
  <si>
    <t>Potisna slavina, materijal izrade mjed/mesing</t>
  </si>
  <si>
    <t>Senzorska slavina, materijal izrade mjed/mesing</t>
  </si>
  <si>
    <t>Nadžbukni vodokotlić, materijal izrade PVC ili slično, zapremnina minimalno 9 litara, s minimalno jednom tipkom za upravljanje</t>
  </si>
  <si>
    <t>Ugradbeni vodokotlić, materijal izrade PVC ili slično, materijal izrade konstrukcije čelik, zapremnina minimalno 9 litara, s minimalno dvije tipke za upravljanje</t>
  </si>
  <si>
    <t>Demontaža i zbrinjavanje postojećeg pisoara te dobava, ugradnja i testiranje ispravnosti novog pisoara izvedenog od sanitarne keramike. Obračun po komadu ugrađenog i u punu funkciju stavljenog pisoara.</t>
  </si>
  <si>
    <t>Demontaža i zbrinjavanje postojećeg senzora pisoara te dobava i ugradnja novog elektroničkog senzora pisoara. Po dovršetku ugradnje vrši se testiranje funkcionalnosti i podešavanje osjetljivosti novo ugrađenog senzora. Obračun po komadu ugrađenog i u punu funkciju stavljenog senzora pisoara.</t>
  </si>
  <si>
    <t>Kapacitet zapremnine 10 litara</t>
  </si>
  <si>
    <t>Kapacitet zapremnine 50 litara</t>
  </si>
  <si>
    <t>Kapacitet zapremnine 80 litara</t>
  </si>
  <si>
    <t>Podna školjka, materijal izrade sanitarna keramika</t>
  </si>
  <si>
    <t>Viseća školjka za ugradbeni vodokotlić</t>
  </si>
  <si>
    <t>Standardna daska WC školjke</t>
  </si>
  <si>
    <t>Sporospuštajuća daska WC školjke</t>
  </si>
  <si>
    <t>Demontaža i zbrinjavanje postojećeg umivaonika te dobava, ugradnja i testiranje ispravnosti novog umivaonika izvedenog od sanitarne keramike. Obračun po komadu ugrađenog i u punu funkciju stavljenog umivaonika.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</si>
</sst>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4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A6A6A6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3" fillId="0" borderId="0" applyNumberFormat="0" applyBorder="0" applyProtection="0"/>
  </cellStyleXfs>
  <cellXfs count="63">
    <xf numFmtId="0" fontId="0" fillId="0" borderId="0" xfId="0"/>
    <xf numFmtId="0" fontId="2" fillId="0" borderId="0" xfId="0" applyFont="1"/>
    <xf numFmtId="167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167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4" fillId="5" borderId="1" xfId="2" applyNumberFormat="1" applyFont="1" applyFill="1" applyBorder="1" applyAlignment="1" applyProtection="1">
      <alignment horizontal="center" vertical="center"/>
      <protection locked="0"/>
    </xf>
    <xf numFmtId="167" fontId="11" fillId="0" borderId="4" xfId="1" applyNumberFormat="1" applyFont="1" applyBorder="1" applyAlignment="1" applyProtection="1">
      <alignment horizontal="center" vertical="center"/>
    </xf>
    <xf numFmtId="167" fontId="10" fillId="2" borderId="1" xfId="1" applyNumberFormat="1" applyFont="1" applyFill="1" applyBorder="1" applyAlignment="1" applyProtection="1">
      <alignment horizontal="center" vertical="center"/>
    </xf>
    <xf numFmtId="4" fontId="4" fillId="6" borderId="7" xfId="1" applyNumberFormat="1" applyFont="1" applyFill="1" applyBorder="1" applyAlignment="1" applyProtection="1">
      <alignment vertical="center"/>
    </xf>
    <xf numFmtId="4" fontId="4" fillId="6" borderId="2" xfId="1" applyNumberFormat="1" applyFont="1" applyFill="1" applyBorder="1" applyAlignment="1" applyProtection="1">
      <alignment horizontal="center" vertical="center"/>
    </xf>
    <xf numFmtId="167" fontId="4" fillId="3" borderId="1" xfId="2" applyNumberFormat="1" applyFont="1" applyFill="1" applyBorder="1" applyAlignment="1" applyProtection="1">
      <alignment horizontal="center" vertical="center"/>
    </xf>
    <xf numFmtId="4" fontId="4" fillId="3" borderId="1" xfId="1" applyNumberFormat="1" applyFont="1" applyFill="1" applyBorder="1" applyAlignment="1" applyProtection="1">
      <alignment horizontal="center" vertical="center"/>
    </xf>
    <xf numFmtId="167" fontId="4" fillId="5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  <xf numFmtId="4" fontId="4" fillId="3" borderId="1" xfId="1" applyNumberFormat="1" applyFont="1" applyFill="1" applyBorder="1" applyAlignment="1" applyProtection="1">
      <alignment horizontal="left" vertical="center" wrapText="1" indent="1"/>
    </xf>
    <xf numFmtId="0" fontId="9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Protection="1"/>
    <xf numFmtId="164" fontId="4" fillId="0" borderId="0" xfId="0" applyNumberFormat="1" applyFont="1" applyAlignment="1" applyProtection="1">
      <alignment horizontal="center" vertical="center"/>
    </xf>
    <xf numFmtId="0" fontId="5" fillId="0" borderId="0" xfId="0" applyFont="1" applyProtection="1"/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/>
    </xf>
    <xf numFmtId="0" fontId="10" fillId="5" borderId="8" xfId="0" applyFont="1" applyFill="1" applyBorder="1" applyAlignment="1" applyProtection="1">
      <alignment horizontal="center" vertical="center" wrapText="1"/>
    </xf>
    <xf numFmtId="4" fontId="10" fillId="5" borderId="8" xfId="0" applyNumberFormat="1" applyFont="1" applyFill="1" applyBorder="1" applyAlignment="1" applyProtection="1">
      <alignment horizontal="center" vertical="center" wrapText="1"/>
    </xf>
    <xf numFmtId="4" fontId="10" fillId="5" borderId="8" xfId="0" applyNumberFormat="1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left" vertical="center" wrapText="1" indent="1"/>
    </xf>
    <xf numFmtId="0" fontId="11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left" vertical="center" wrapText="1" indent="1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left" vertical="center" wrapText="1" indent="1"/>
    </xf>
    <xf numFmtId="0" fontId="11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4" fontId="11" fillId="0" borderId="4" xfId="0" applyNumberFormat="1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left" vertical="center" wrapText="1" indent="1"/>
    </xf>
    <xf numFmtId="49" fontId="11" fillId="0" borderId="3" xfId="0" applyNumberFormat="1" applyFont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 indent="1"/>
    </xf>
    <xf numFmtId="0" fontId="11" fillId="0" borderId="0" xfId="0" applyFont="1" applyAlignment="1" applyProtection="1">
      <alignment horizontal="center"/>
    </xf>
    <xf numFmtId="0" fontId="10" fillId="2" borderId="1" xfId="0" applyFont="1" applyFill="1" applyBorder="1" applyAlignment="1" applyProtection="1">
      <alignment horizontal="left" vertical="center" wrapText="1" indent="1"/>
    </xf>
    <xf numFmtId="4" fontId="11" fillId="0" borderId="2" xfId="0" applyNumberFormat="1" applyFont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left" vertical="center" indent="1"/>
    </xf>
    <xf numFmtId="0" fontId="10" fillId="2" borderId="6" xfId="0" applyFont="1" applyFill="1" applyBorder="1" applyAlignment="1" applyProtection="1">
      <alignment horizontal="left" vertical="center" indent="1"/>
    </xf>
    <xf numFmtId="0" fontId="4" fillId="6" borderId="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left" vertical="center" wrapText="1" indent="1"/>
    </xf>
    <xf numFmtId="0" fontId="4" fillId="6" borderId="7" xfId="0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 indent="1"/>
    </xf>
    <xf numFmtId="0" fontId="4" fillId="5" borderId="1" xfId="0" applyFont="1" applyFill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wrapText="1"/>
    </xf>
    <xf numFmtId="4" fontId="7" fillId="0" borderId="0" xfId="0" applyNumberFormat="1" applyFont="1" applyAlignment="1" applyProtection="1">
      <alignment horizontal="center" vertical="top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 wrapText="1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2"/>
  <sheetViews>
    <sheetView workbookViewId="0">
      <selection sqref="A1:H1"/>
    </sheetView>
  </sheetViews>
  <sheetFormatPr defaultRowHeight="15"/>
  <cols>
    <col min="8" max="8" width="18.42578125" customWidth="1"/>
  </cols>
  <sheetData>
    <row r="1" spans="1:8" ht="242.25" customHeight="1">
      <c r="A1" s="14" t="s">
        <v>18</v>
      </c>
      <c r="B1" s="14"/>
      <c r="C1" s="14"/>
      <c r="D1" s="14"/>
      <c r="E1" s="14"/>
      <c r="F1" s="14"/>
      <c r="G1" s="14"/>
      <c r="H1" s="14"/>
    </row>
    <row r="2" spans="1:8" ht="18.75">
      <c r="A2" s="1"/>
      <c r="B2" s="1"/>
      <c r="C2" s="1"/>
      <c r="D2" s="1"/>
      <c r="E2" s="1"/>
      <c r="F2" s="1"/>
      <c r="G2" s="1"/>
      <c r="H2" s="1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tabSelected="1" view="pageBreakPreview" zoomScale="160" zoomScaleNormal="115" zoomScaleSheetLayoutView="160" workbookViewId="0">
      <selection sqref="A1:F1"/>
    </sheetView>
  </sheetViews>
  <sheetFormatPr defaultColWidth="8.140625" defaultRowHeight="15"/>
  <cols>
    <col min="1" max="1" width="7" style="19" customWidth="1"/>
    <col min="2" max="2" width="35.5703125" style="58" customWidth="1"/>
    <col min="3" max="3" width="9.42578125" style="19" customWidth="1"/>
    <col min="4" max="4" width="9.140625" style="19" customWidth="1"/>
    <col min="5" max="5" width="12.5703125" style="60" customWidth="1"/>
    <col min="6" max="6" width="13.42578125" style="60" customWidth="1"/>
    <col min="7" max="7" width="8.140625" style="19" customWidth="1"/>
    <col min="8" max="16384" width="8.140625" style="19"/>
  </cols>
  <sheetData>
    <row r="1" spans="1:6" ht="20.25">
      <c r="A1" s="18" t="s">
        <v>0</v>
      </c>
      <c r="B1" s="18"/>
      <c r="C1" s="18"/>
      <c r="D1" s="18"/>
      <c r="E1" s="18"/>
      <c r="F1" s="18"/>
    </row>
    <row r="2" spans="1:6" s="21" customFormat="1" ht="15.75">
      <c r="A2" s="20"/>
      <c r="B2" s="20"/>
      <c r="C2" s="20"/>
      <c r="D2" s="20"/>
      <c r="E2" s="20"/>
      <c r="F2" s="20"/>
    </row>
    <row r="3" spans="1:6" s="21" customFormat="1" ht="15.75">
      <c r="A3" s="22" t="s">
        <v>40</v>
      </c>
      <c r="B3" s="22"/>
      <c r="C3" s="22"/>
      <c r="D3" s="22"/>
      <c r="E3" s="22"/>
      <c r="F3" s="22"/>
    </row>
    <row r="4" spans="1:6" s="21" customFormat="1" ht="15.75">
      <c r="A4" s="23" t="s">
        <v>39</v>
      </c>
      <c r="B4" s="23"/>
      <c r="C4" s="23"/>
      <c r="D4" s="23"/>
      <c r="E4" s="23"/>
      <c r="F4" s="23"/>
    </row>
    <row r="5" spans="1:6" s="21" customFormat="1" ht="16.5" thickBot="1">
      <c r="A5" s="24"/>
      <c r="B5" s="24"/>
      <c r="C5" s="24"/>
      <c r="D5" s="24"/>
      <c r="E5" s="24"/>
      <c r="F5" s="24"/>
    </row>
    <row r="6" spans="1:6" s="21" customFormat="1" ht="26.25" thickBot="1">
      <c r="A6" s="25" t="s">
        <v>1</v>
      </c>
      <c r="B6" s="25" t="s">
        <v>2</v>
      </c>
      <c r="C6" s="25" t="s">
        <v>3</v>
      </c>
      <c r="D6" s="25" t="s">
        <v>5</v>
      </c>
      <c r="E6" s="26" t="s">
        <v>4</v>
      </c>
      <c r="F6" s="27" t="s">
        <v>6</v>
      </c>
    </row>
    <row r="7" spans="1:6" s="30" customFormat="1" ht="24" customHeight="1">
      <c r="A7" s="28" t="s">
        <v>16</v>
      </c>
      <c r="B7" s="29" t="s">
        <v>41</v>
      </c>
      <c r="C7" s="28"/>
      <c r="D7" s="28"/>
      <c r="E7" s="28"/>
      <c r="F7" s="28"/>
    </row>
    <row r="8" spans="1:6" s="30" customFormat="1" ht="130.5" customHeight="1" thickBot="1">
      <c r="A8" s="31"/>
      <c r="B8" s="32" t="s">
        <v>43</v>
      </c>
      <c r="C8" s="31"/>
      <c r="D8" s="31"/>
      <c r="E8" s="31"/>
      <c r="F8" s="31"/>
    </row>
    <row r="9" spans="1:6" s="21" customFormat="1" ht="88.5" customHeight="1" thickBot="1">
      <c r="A9" s="33" t="s">
        <v>20</v>
      </c>
      <c r="B9" s="34" t="s">
        <v>57</v>
      </c>
      <c r="C9" s="35"/>
      <c r="D9" s="36"/>
      <c r="E9" s="36"/>
      <c r="F9" s="37"/>
    </row>
    <row r="10" spans="1:6" s="21" customFormat="1" ht="16.5" thickBot="1">
      <c r="A10" s="38" t="s">
        <v>36</v>
      </c>
      <c r="B10" s="34" t="s">
        <v>58</v>
      </c>
      <c r="C10" s="39" t="s">
        <v>32</v>
      </c>
      <c r="D10" s="40">
        <v>1</v>
      </c>
      <c r="E10" s="2"/>
      <c r="F10" s="5">
        <f t="shared" ref="F10:F11" si="0">D10*E10</f>
        <v>0</v>
      </c>
    </row>
    <row r="11" spans="1:6" s="21" customFormat="1" ht="16.5" thickBot="1">
      <c r="A11" s="38" t="s">
        <v>37</v>
      </c>
      <c r="B11" s="34" t="s">
        <v>59</v>
      </c>
      <c r="C11" s="39" t="s">
        <v>32</v>
      </c>
      <c r="D11" s="40">
        <v>1</v>
      </c>
      <c r="E11" s="3"/>
      <c r="F11" s="5">
        <f t="shared" si="0"/>
        <v>0</v>
      </c>
    </row>
    <row r="12" spans="1:6" s="21" customFormat="1" ht="64.5" thickBot="1">
      <c r="A12" s="38" t="s">
        <v>23</v>
      </c>
      <c r="B12" s="41" t="s">
        <v>56</v>
      </c>
      <c r="C12" s="35"/>
      <c r="D12" s="36"/>
      <c r="E12" s="36"/>
      <c r="F12" s="37"/>
    </row>
    <row r="13" spans="1:6" s="21" customFormat="1" ht="39" thickBot="1">
      <c r="A13" s="38" t="s">
        <v>36</v>
      </c>
      <c r="B13" s="34" t="s">
        <v>64</v>
      </c>
      <c r="C13" s="39" t="s">
        <v>32</v>
      </c>
      <c r="D13" s="40">
        <v>1</v>
      </c>
      <c r="E13" s="2"/>
      <c r="F13" s="5">
        <f t="shared" ref="F13:F14" si="1">D13*E13</f>
        <v>0</v>
      </c>
    </row>
    <row r="14" spans="1:6" s="21" customFormat="1" ht="51.75" thickBot="1">
      <c r="A14" s="38" t="s">
        <v>37</v>
      </c>
      <c r="B14" s="34" t="s">
        <v>65</v>
      </c>
      <c r="C14" s="39" t="s">
        <v>32</v>
      </c>
      <c r="D14" s="40">
        <v>1</v>
      </c>
      <c r="E14" s="3"/>
      <c r="F14" s="5">
        <f t="shared" si="1"/>
        <v>0</v>
      </c>
    </row>
    <row r="15" spans="1:6" s="21" customFormat="1" ht="100.5" customHeight="1" thickBot="1">
      <c r="A15" s="38" t="s">
        <v>24</v>
      </c>
      <c r="B15" s="41" t="s">
        <v>60</v>
      </c>
      <c r="C15" s="35"/>
      <c r="D15" s="36"/>
      <c r="E15" s="36"/>
      <c r="F15" s="37"/>
    </row>
    <row r="16" spans="1:6" s="21" customFormat="1" ht="26.25" thickBot="1">
      <c r="A16" s="38" t="s">
        <v>36</v>
      </c>
      <c r="B16" s="34" t="s">
        <v>61</v>
      </c>
      <c r="C16" s="39" t="s">
        <v>32</v>
      </c>
      <c r="D16" s="40">
        <v>1</v>
      </c>
      <c r="E16" s="2"/>
      <c r="F16" s="5">
        <f t="shared" ref="F16:F18" si="2">D16*E16</f>
        <v>0</v>
      </c>
    </row>
    <row r="17" spans="1:6" s="21" customFormat="1" ht="16.5" customHeight="1" thickBot="1">
      <c r="A17" s="38" t="s">
        <v>37</v>
      </c>
      <c r="B17" s="34" t="s">
        <v>62</v>
      </c>
      <c r="C17" s="39" t="s">
        <v>32</v>
      </c>
      <c r="D17" s="40">
        <v>1</v>
      </c>
      <c r="E17" s="3"/>
      <c r="F17" s="5">
        <f t="shared" si="2"/>
        <v>0</v>
      </c>
    </row>
    <row r="18" spans="1:6" s="21" customFormat="1" ht="26.25" thickBot="1">
      <c r="A18" s="38" t="s">
        <v>38</v>
      </c>
      <c r="B18" s="34" t="s">
        <v>63</v>
      </c>
      <c r="C18" s="39" t="s">
        <v>32</v>
      </c>
      <c r="D18" s="40">
        <v>1</v>
      </c>
      <c r="E18" s="3"/>
      <c r="F18" s="5">
        <f t="shared" si="2"/>
        <v>0</v>
      </c>
    </row>
    <row r="19" spans="1:6" s="21" customFormat="1" ht="77.25" thickBot="1">
      <c r="A19" s="38" t="s">
        <v>25</v>
      </c>
      <c r="B19" s="41" t="s">
        <v>55</v>
      </c>
      <c r="C19" s="35"/>
      <c r="D19" s="36"/>
      <c r="E19" s="36"/>
      <c r="F19" s="37"/>
    </row>
    <row r="20" spans="1:6" s="21" customFormat="1" ht="16.5" thickBot="1">
      <c r="A20" s="38" t="s">
        <v>36</v>
      </c>
      <c r="B20" s="34" t="s">
        <v>68</v>
      </c>
      <c r="C20" s="39" t="s">
        <v>32</v>
      </c>
      <c r="D20" s="40">
        <v>1</v>
      </c>
      <c r="E20" s="2"/>
      <c r="F20" s="5">
        <f t="shared" ref="F20:F25" si="3">D20*E20</f>
        <v>0</v>
      </c>
    </row>
    <row r="21" spans="1:6" s="21" customFormat="1" ht="16.5" thickBot="1">
      <c r="A21" s="38" t="s">
        <v>37</v>
      </c>
      <c r="B21" s="34" t="s">
        <v>69</v>
      </c>
      <c r="C21" s="39" t="s">
        <v>32</v>
      </c>
      <c r="D21" s="40">
        <v>1</v>
      </c>
      <c r="E21" s="3"/>
      <c r="F21" s="5">
        <f t="shared" si="3"/>
        <v>0</v>
      </c>
    </row>
    <row r="22" spans="1:6" s="21" customFormat="1" ht="16.5" thickBot="1">
      <c r="A22" s="38" t="s">
        <v>38</v>
      </c>
      <c r="B22" s="34" t="s">
        <v>70</v>
      </c>
      <c r="C22" s="39" t="s">
        <v>32</v>
      </c>
      <c r="D22" s="40">
        <v>1</v>
      </c>
      <c r="E22" s="3"/>
      <c r="F22" s="5">
        <f t="shared" si="3"/>
        <v>0</v>
      </c>
    </row>
    <row r="23" spans="1:6" s="21" customFormat="1" ht="65.25" customHeight="1" thickBot="1">
      <c r="A23" s="42" t="s">
        <v>26</v>
      </c>
      <c r="B23" s="34" t="s">
        <v>66</v>
      </c>
      <c r="C23" s="39" t="s">
        <v>32</v>
      </c>
      <c r="D23" s="40">
        <v>1</v>
      </c>
      <c r="E23" s="2"/>
      <c r="F23" s="5">
        <f t="shared" si="3"/>
        <v>0</v>
      </c>
    </row>
    <row r="24" spans="1:6" s="21" customFormat="1" ht="90.75" customHeight="1" thickBot="1">
      <c r="A24" s="42" t="s">
        <v>27</v>
      </c>
      <c r="B24" s="34" t="s">
        <v>67</v>
      </c>
      <c r="C24" s="39" t="s">
        <v>32</v>
      </c>
      <c r="D24" s="40">
        <v>1</v>
      </c>
      <c r="E24" s="2"/>
      <c r="F24" s="5">
        <f t="shared" si="3"/>
        <v>0</v>
      </c>
    </row>
    <row r="25" spans="1:6" s="21" customFormat="1" ht="77.25" thickBot="1">
      <c r="A25" s="42" t="s">
        <v>28</v>
      </c>
      <c r="B25" s="34" t="s">
        <v>75</v>
      </c>
      <c r="C25" s="39" t="s">
        <v>32</v>
      </c>
      <c r="D25" s="40">
        <v>1</v>
      </c>
      <c r="E25" s="2"/>
      <c r="F25" s="5">
        <f t="shared" si="3"/>
        <v>0</v>
      </c>
    </row>
    <row r="26" spans="1:6" s="21" customFormat="1" ht="64.5" thickBot="1">
      <c r="A26" s="42" t="s">
        <v>29</v>
      </c>
      <c r="B26" s="41" t="s">
        <v>54</v>
      </c>
      <c r="C26" s="35"/>
      <c r="D26" s="36"/>
      <c r="E26" s="36"/>
      <c r="F26" s="37"/>
    </row>
    <row r="27" spans="1:6" s="21" customFormat="1" ht="26.25" thickBot="1">
      <c r="A27" s="38" t="s">
        <v>36</v>
      </c>
      <c r="B27" s="34" t="s">
        <v>71</v>
      </c>
      <c r="C27" s="39" t="s">
        <v>32</v>
      </c>
      <c r="D27" s="40">
        <v>1</v>
      </c>
      <c r="E27" s="2"/>
      <c r="F27" s="5">
        <f t="shared" ref="F27:F28" si="4">D27*E27</f>
        <v>0</v>
      </c>
    </row>
    <row r="28" spans="1:6" s="21" customFormat="1" ht="16.5" thickBot="1">
      <c r="A28" s="38" t="s">
        <v>37</v>
      </c>
      <c r="B28" s="34" t="s">
        <v>72</v>
      </c>
      <c r="C28" s="39" t="s">
        <v>32</v>
      </c>
      <c r="D28" s="40">
        <v>1</v>
      </c>
      <c r="E28" s="3"/>
      <c r="F28" s="5">
        <f t="shared" si="4"/>
        <v>0</v>
      </c>
    </row>
    <row r="29" spans="1:6" s="21" customFormat="1" ht="64.5" thickBot="1">
      <c r="A29" s="42" t="s">
        <v>31</v>
      </c>
      <c r="B29" s="41" t="s">
        <v>53</v>
      </c>
      <c r="C29" s="35"/>
      <c r="D29" s="36"/>
      <c r="E29" s="36"/>
      <c r="F29" s="37"/>
    </row>
    <row r="30" spans="1:6" s="21" customFormat="1" ht="16.5" thickBot="1">
      <c r="A30" s="38" t="s">
        <v>36</v>
      </c>
      <c r="B30" s="34" t="s">
        <v>73</v>
      </c>
      <c r="C30" s="39" t="s">
        <v>32</v>
      </c>
      <c r="D30" s="40">
        <v>1</v>
      </c>
      <c r="E30" s="2"/>
      <c r="F30" s="5">
        <f t="shared" ref="F30:F31" si="5">D30*E30</f>
        <v>0</v>
      </c>
    </row>
    <row r="31" spans="1:6" s="21" customFormat="1" ht="16.5" thickBot="1">
      <c r="A31" s="38" t="s">
        <v>37</v>
      </c>
      <c r="B31" s="34" t="s">
        <v>74</v>
      </c>
      <c r="C31" s="39" t="s">
        <v>32</v>
      </c>
      <c r="D31" s="40">
        <v>1</v>
      </c>
      <c r="E31" s="3"/>
      <c r="F31" s="5">
        <f t="shared" si="5"/>
        <v>0</v>
      </c>
    </row>
    <row r="32" spans="1:6" s="30" customFormat="1" ht="24" customHeight="1" thickBot="1">
      <c r="A32" s="43" t="s">
        <v>16</v>
      </c>
      <c r="B32" s="44" t="s">
        <v>42</v>
      </c>
      <c r="C32" s="44"/>
      <c r="D32" s="44"/>
      <c r="E32" s="44"/>
      <c r="F32" s="6">
        <f>SUM(F10:F11,F13:F14,F16:F18,F20:F25,F27:F28,F30:F31)</f>
        <v>0</v>
      </c>
    </row>
    <row r="33" spans="1:6" s="30" customFormat="1" ht="13.5" thickBot="1">
      <c r="A33" s="45"/>
      <c r="B33" s="45"/>
      <c r="C33" s="45"/>
      <c r="D33" s="45"/>
      <c r="E33" s="45"/>
      <c r="F33" s="45"/>
    </row>
    <row r="34" spans="1:6" s="30" customFormat="1" ht="24" customHeight="1" thickBot="1">
      <c r="A34" s="43" t="s">
        <v>17</v>
      </c>
      <c r="B34" s="46" t="s">
        <v>44</v>
      </c>
      <c r="C34" s="46"/>
      <c r="D34" s="46"/>
      <c r="E34" s="46"/>
      <c r="F34" s="46"/>
    </row>
    <row r="35" spans="1:6" s="21" customFormat="1" ht="90" thickBot="1">
      <c r="A35" s="38" t="s">
        <v>19</v>
      </c>
      <c r="B35" s="34" t="s">
        <v>47</v>
      </c>
      <c r="C35" s="39" t="s">
        <v>32</v>
      </c>
      <c r="D35" s="40">
        <v>2</v>
      </c>
      <c r="E35" s="2"/>
      <c r="F35" s="5">
        <f t="shared" ref="F35:F36" si="6">D35*E35</f>
        <v>0</v>
      </c>
    </row>
    <row r="36" spans="1:6" s="21" customFormat="1" ht="117" customHeight="1" thickBot="1">
      <c r="A36" s="38" t="s">
        <v>33</v>
      </c>
      <c r="B36" s="34" t="s">
        <v>46</v>
      </c>
      <c r="C36" s="39" t="s">
        <v>32</v>
      </c>
      <c r="D36" s="40">
        <v>2</v>
      </c>
      <c r="E36" s="3"/>
      <c r="F36" s="5">
        <f t="shared" si="6"/>
        <v>0</v>
      </c>
    </row>
    <row r="37" spans="1:6" s="21" customFormat="1" ht="138.75" customHeight="1" thickBot="1">
      <c r="A37" s="38" t="s">
        <v>34</v>
      </c>
      <c r="B37" s="34" t="s">
        <v>48</v>
      </c>
      <c r="C37" s="39" t="s">
        <v>30</v>
      </c>
      <c r="D37" s="47">
        <v>10</v>
      </c>
      <c r="E37" s="2"/>
      <c r="F37" s="5">
        <f t="shared" ref="F37:F40" si="7">D37*E37</f>
        <v>0</v>
      </c>
    </row>
    <row r="38" spans="1:6" s="21" customFormat="1" ht="150.75" customHeight="1" thickBot="1">
      <c r="A38" s="38" t="s">
        <v>21</v>
      </c>
      <c r="B38" s="34" t="s">
        <v>49</v>
      </c>
      <c r="C38" s="39" t="s">
        <v>30</v>
      </c>
      <c r="D38" s="47">
        <v>10</v>
      </c>
      <c r="E38" s="3"/>
      <c r="F38" s="5">
        <f t="shared" ref="F38:F39" si="8">D38*E38</f>
        <v>0</v>
      </c>
    </row>
    <row r="39" spans="1:6" s="21" customFormat="1" ht="65.25" customHeight="1" thickBot="1">
      <c r="A39" s="42" t="s">
        <v>22</v>
      </c>
      <c r="B39" s="34" t="s">
        <v>52</v>
      </c>
      <c r="C39" s="39" t="s">
        <v>32</v>
      </c>
      <c r="D39" s="40">
        <v>1</v>
      </c>
      <c r="E39" s="2"/>
      <c r="F39" s="5">
        <f t="shared" si="8"/>
        <v>0</v>
      </c>
    </row>
    <row r="40" spans="1:6" s="21" customFormat="1" ht="130.5" customHeight="1" thickBot="1">
      <c r="A40" s="38" t="s">
        <v>35</v>
      </c>
      <c r="B40" s="34" t="s">
        <v>51</v>
      </c>
      <c r="C40" s="39" t="s">
        <v>50</v>
      </c>
      <c r="D40" s="47">
        <v>10</v>
      </c>
      <c r="E40" s="3"/>
      <c r="F40" s="5">
        <f t="shared" si="7"/>
        <v>0</v>
      </c>
    </row>
    <row r="41" spans="1:6" s="30" customFormat="1" ht="24" customHeight="1" thickBot="1">
      <c r="A41" s="43" t="s">
        <v>17</v>
      </c>
      <c r="B41" s="48" t="s">
        <v>45</v>
      </c>
      <c r="C41" s="48"/>
      <c r="D41" s="48"/>
      <c r="E41" s="49"/>
      <c r="F41" s="6">
        <f>SUM(F35:F40)</f>
        <v>0</v>
      </c>
    </row>
    <row r="42" spans="1:6" s="30" customFormat="1" ht="13.5" thickBot="1">
      <c r="A42" s="45"/>
      <c r="B42" s="45"/>
      <c r="C42" s="45"/>
      <c r="D42" s="45"/>
      <c r="E42" s="45"/>
      <c r="F42" s="45"/>
    </row>
    <row r="43" spans="1:6" s="54" customFormat="1" ht="24" customHeight="1" thickBot="1">
      <c r="A43" s="50"/>
      <c r="B43" s="51" t="s">
        <v>7</v>
      </c>
      <c r="C43" s="52"/>
      <c r="D43" s="7"/>
      <c r="E43" s="53"/>
      <c r="F43" s="8"/>
    </row>
    <row r="44" spans="1:6" s="54" customFormat="1" ht="24" customHeight="1" thickBot="1">
      <c r="A44" s="55" t="s">
        <v>16</v>
      </c>
      <c r="B44" s="56" t="str">
        <f>B7</f>
        <v>ZAMJENA SANITARNIH ELEMENATA</v>
      </c>
      <c r="C44" s="56"/>
      <c r="D44" s="56"/>
      <c r="E44" s="56"/>
      <c r="F44" s="9">
        <f>F32</f>
        <v>0</v>
      </c>
    </row>
    <row r="45" spans="1:6" s="54" customFormat="1" ht="24" customHeight="1" thickBot="1">
      <c r="A45" s="10" t="s">
        <v>17</v>
      </c>
      <c r="B45" s="16" t="str">
        <f>B34</f>
        <v>OSTALI VODOINSTALATERSKI RADOVI</v>
      </c>
      <c r="C45" s="16"/>
      <c r="D45" s="16"/>
      <c r="E45" s="16"/>
      <c r="F45" s="9">
        <f>F41</f>
        <v>0</v>
      </c>
    </row>
    <row r="46" spans="1:6" s="54" customFormat="1" ht="24" customHeight="1" thickBot="1">
      <c r="A46" s="21"/>
      <c r="B46" s="57" t="s">
        <v>8</v>
      </c>
      <c r="C46" s="57"/>
      <c r="D46" s="57"/>
      <c r="E46" s="57"/>
      <c r="F46" s="11">
        <f>SUM(F44:F45)</f>
        <v>0</v>
      </c>
    </row>
    <row r="47" spans="1:6" s="54" customFormat="1" ht="24" customHeight="1" thickBot="1">
      <c r="A47" s="21"/>
      <c r="B47" s="57" t="s">
        <v>9</v>
      </c>
      <c r="C47" s="57"/>
      <c r="D47" s="57"/>
      <c r="E47" s="57"/>
      <c r="F47" s="4">
        <f>F46*0.25</f>
        <v>0</v>
      </c>
    </row>
    <row r="48" spans="1:6" s="54" customFormat="1" ht="24" customHeight="1" thickBot="1">
      <c r="A48" s="21"/>
      <c r="B48" s="57" t="s">
        <v>10</v>
      </c>
      <c r="C48" s="57"/>
      <c r="D48" s="57"/>
      <c r="E48" s="57"/>
      <c r="F48" s="11">
        <f>SUM(F46:F47)</f>
        <v>0</v>
      </c>
    </row>
    <row r="49" spans="1:6" s="54" customFormat="1" ht="15.75">
      <c r="A49" s="19"/>
      <c r="B49" s="58"/>
      <c r="C49" s="19"/>
      <c r="D49" s="19"/>
      <c r="E49" s="59"/>
      <c r="F49" s="59"/>
    </row>
    <row r="50" spans="1:6" s="54" customFormat="1" ht="15.75">
      <c r="A50" s="19"/>
      <c r="B50" s="58"/>
      <c r="C50" s="19"/>
      <c r="D50" s="19"/>
      <c r="E50" s="59"/>
      <c r="F50" s="59"/>
    </row>
    <row r="51" spans="1:6" s="54" customFormat="1" ht="16.5" thickBot="1">
      <c r="A51" s="17" t="s">
        <v>11</v>
      </c>
      <c r="B51" s="17"/>
      <c r="C51" s="19"/>
      <c r="D51" s="19"/>
      <c r="E51" s="60"/>
      <c r="F51" s="60"/>
    </row>
    <row r="52" spans="1:6" s="54" customFormat="1" ht="16.5" thickBot="1">
      <c r="A52" s="19"/>
      <c r="B52" s="58"/>
      <c r="C52" s="19"/>
      <c r="D52" s="19"/>
      <c r="E52" s="60"/>
      <c r="F52" s="60"/>
    </row>
    <row r="53" spans="1:6" s="54" customFormat="1" ht="15.75">
      <c r="A53" s="19"/>
      <c r="B53" s="58"/>
      <c r="C53" s="61" t="s">
        <v>14</v>
      </c>
      <c r="D53" s="61"/>
      <c r="E53" s="61"/>
      <c r="F53" s="61"/>
    </row>
    <row r="54" spans="1:6" s="54" customFormat="1" ht="15.75">
      <c r="A54" s="19"/>
      <c r="B54" s="58"/>
      <c r="C54" s="12"/>
      <c r="D54" s="12"/>
      <c r="E54" s="13"/>
      <c r="F54" s="13"/>
    </row>
    <row r="55" spans="1:6" s="54" customFormat="1" ht="15.75">
      <c r="A55" s="19"/>
      <c r="B55" s="62" t="s">
        <v>15</v>
      </c>
      <c r="C55" s="12"/>
      <c r="D55" s="12"/>
      <c r="E55" s="13"/>
      <c r="F55" s="13"/>
    </row>
    <row r="56" spans="1:6" s="21" customFormat="1" ht="15.75">
      <c r="A56" s="19"/>
      <c r="B56" s="58"/>
      <c r="C56" s="15" t="s">
        <v>12</v>
      </c>
      <c r="D56" s="15"/>
      <c r="E56" s="15"/>
      <c r="F56" s="15"/>
    </row>
    <row r="57" spans="1:6" s="21" customFormat="1" ht="15.75">
      <c r="A57" s="19"/>
      <c r="B57" s="58"/>
      <c r="C57" s="61" t="s">
        <v>13</v>
      </c>
      <c r="D57" s="61"/>
      <c r="E57" s="61"/>
      <c r="F57" s="61"/>
    </row>
  </sheetData>
  <sheetProtection algorithmName="SHA-512" hashValue="eMCdSqdVhjp1gCfgMIZ/b2+29EcAzYRoC4ZS16ZZzBY3rQlWfHdqAseRW67FfuBplEOjrprll77D8qcjP2yj1A==" saltValue="oyEKNtKPj/dkYv7OM/X0Xw==" spinCount="100000" sheet="1" objects="1" scenarios="1"/>
  <mergeCells count="30">
    <mergeCell ref="A7:A8"/>
    <mergeCell ref="F7:F8"/>
    <mergeCell ref="E7:E8"/>
    <mergeCell ref="D7:D8"/>
    <mergeCell ref="C7:C8"/>
    <mergeCell ref="C9:F9"/>
    <mergeCell ref="C12:F12"/>
    <mergeCell ref="C15:F15"/>
    <mergeCell ref="C29:F29"/>
    <mergeCell ref="C19:F19"/>
    <mergeCell ref="C26:F26"/>
    <mergeCell ref="B44:E44"/>
    <mergeCell ref="C53:F53"/>
    <mergeCell ref="C56:F56"/>
    <mergeCell ref="A42:F42"/>
    <mergeCell ref="B32:E32"/>
    <mergeCell ref="B41:E41"/>
    <mergeCell ref="B34:F34"/>
    <mergeCell ref="A33:F33"/>
    <mergeCell ref="C57:F57"/>
    <mergeCell ref="B45:E45"/>
    <mergeCell ref="B46:E46"/>
    <mergeCell ref="B47:E47"/>
    <mergeCell ref="B48:E48"/>
    <mergeCell ref="A51:B51"/>
    <mergeCell ref="A1:F1"/>
    <mergeCell ref="A3:F3"/>
    <mergeCell ref="A4:F4"/>
    <mergeCell ref="A2:F2"/>
    <mergeCell ref="A5:F5"/>
  </mergeCells>
  <phoneticPr fontId="6" type="noConversion"/>
  <pageMargins left="0.70000000000000007" right="0.70000000000000007" top="0.75" bottom="0.75" header="0.30000000000000004" footer="0.30000000000000004"/>
  <pageSetup paperSize="9" fitToHeight="0" orientation="portrait" r:id="rId1"/>
  <rowBreaks count="1" manualBreakCount="1">
    <brk id="3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2025-03-17T07:57:30Z</cp:lastPrinted>
  <dcterms:created xsi:type="dcterms:W3CDTF">2021-12-13T14:27:14Z</dcterms:created>
  <dcterms:modified xsi:type="dcterms:W3CDTF">2025-03-17T08:05:40Z</dcterms:modified>
</cp:coreProperties>
</file>