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loncaric\Desktop\Nabava\2025\026-25 Proširenje JR 2025\"/>
    </mc:Choice>
  </mc:AlternateContent>
  <xr:revisionPtr revIDLastSave="0" documentId="13_ncr:1_{D1447EC5-44C5-4771-B84C-96137F03676C}"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4" i="2" l="1"/>
  <c r="B116" i="2"/>
  <c r="B115" i="2"/>
  <c r="F111" i="2"/>
  <c r="F110" i="2"/>
  <c r="F109" i="2"/>
  <c r="F108" i="2"/>
  <c r="F107" i="2"/>
  <c r="F106" i="2"/>
  <c r="F105" i="2"/>
  <c r="F104" i="2"/>
  <c r="F103" i="2"/>
  <c r="F102" i="2"/>
  <c r="F101" i="2"/>
  <c r="F100" i="2"/>
  <c r="F99" i="2"/>
  <c r="F95" i="2"/>
  <c r="F94" i="2"/>
  <c r="F93" i="2"/>
  <c r="F92" i="2"/>
  <c r="F91" i="2"/>
  <c r="F90" i="2"/>
  <c r="F89" i="2"/>
  <c r="F88" i="2"/>
  <c r="F87" i="2"/>
  <c r="F86" i="2"/>
  <c r="B123" i="2"/>
  <c r="B80" i="2"/>
  <c r="B79" i="2"/>
  <c r="F75" i="2"/>
  <c r="F74" i="2"/>
  <c r="F73" i="2"/>
  <c r="F72" i="2"/>
  <c r="F71" i="2"/>
  <c r="F70" i="2"/>
  <c r="F69" i="2"/>
  <c r="F68" i="2"/>
  <c r="F67" i="2"/>
  <c r="F66" i="2"/>
  <c r="F65" i="2"/>
  <c r="F64" i="2"/>
  <c r="F63" i="2"/>
  <c r="F59" i="2"/>
  <c r="F58" i="2"/>
  <c r="F57" i="2"/>
  <c r="F56" i="2"/>
  <c r="F55" i="2"/>
  <c r="F54" i="2"/>
  <c r="F53" i="2"/>
  <c r="F52" i="2"/>
  <c r="F51" i="2"/>
  <c r="F50" i="2"/>
  <c r="F39" i="2"/>
  <c r="F38" i="2"/>
  <c r="F112" i="2" l="1"/>
  <c r="F116" i="2" s="1"/>
  <c r="F96" i="2"/>
  <c r="F115" i="2" s="1"/>
  <c r="F76" i="2"/>
  <c r="F80" i="2" s="1"/>
  <c r="F60" i="2"/>
  <c r="F79" i="2" s="1"/>
  <c r="F117" i="2" l="1"/>
  <c r="F124" i="2" s="1"/>
  <c r="F81" i="2"/>
  <c r="F123" i="2" s="1"/>
  <c r="F9" i="2" l="1"/>
  <c r="F23" i="2"/>
  <c r="B122" i="2" l="1"/>
  <c r="F37" i="2"/>
  <c r="F36" i="2"/>
  <c r="F35" i="2"/>
  <c r="F34" i="2"/>
  <c r="F33" i="2"/>
  <c r="F32" i="2"/>
  <c r="F31" i="2"/>
  <c r="F30" i="2"/>
  <c r="F29" i="2"/>
  <c r="F28" i="2"/>
  <c r="F27" i="2"/>
  <c r="F15" i="2"/>
  <c r="F16" i="2"/>
  <c r="F17" i="2"/>
  <c r="F18" i="2"/>
  <c r="F19" i="2"/>
  <c r="F20" i="2"/>
  <c r="F21" i="2"/>
  <c r="F22" i="2"/>
  <c r="F14" i="2"/>
  <c r="B43" i="2"/>
  <c r="B121" i="2"/>
  <c r="F8" i="2"/>
  <c r="F40" i="2" l="1"/>
  <c r="F24" i="2"/>
  <c r="F10" i="2" l="1"/>
  <c r="F121" i="2" l="1"/>
  <c r="F43" i="2" l="1"/>
  <c r="B44" i="2" l="1"/>
  <c r="F44" i="2" l="1"/>
  <c r="F45" i="2" l="1"/>
  <c r="F122" i="2" s="1"/>
  <c r="F125" i="2" l="1"/>
  <c r="F126" i="2" s="1"/>
  <c r="F127" i="2" l="1"/>
</calcChain>
</file>

<file path=xl/sharedStrings.xml><?xml version="1.0" encoding="utf-8"?>
<sst xmlns="http://schemas.openxmlformats.org/spreadsheetml/2006/main" count="285" uniqueCount="150">
  <si>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</si>
  <si>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</si>
  <si>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</si>
  <si>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</si>
  <si>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</si>
  <si>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</si>
  <si>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</si>
  <si>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</si>
  <si>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</si>
  <si>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</si>
  <si>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</si>
  <si>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</si>
  <si>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</si>
  <si>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</si>
  <si>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</si>
  <si>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</si>
  <si>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</si>
  <si>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m3</t>
  </si>
  <si>
    <t>1.</t>
  </si>
  <si>
    <t>2.</t>
  </si>
  <si>
    <t>1.1.</t>
  </si>
  <si>
    <t>1.2.</t>
  </si>
  <si>
    <t>m'</t>
  </si>
  <si>
    <t>kom.</t>
  </si>
  <si>
    <t>2.1.</t>
  </si>
  <si>
    <t>2.2.</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</si>
  <si>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(0,00). Za ponuditelje u sustavu PDV-a ova stavka će se automatski izračunati i nema potrebe za upisivanjem ičega.
OPĆINA OMIŠALJ</t>
  </si>
  <si>
    <t>Evidencijski broj nabave: 026/25</t>
  </si>
  <si>
    <t>Predmet nabave: Proširenje javne rasvjete u 2025. godini</t>
  </si>
  <si>
    <t>LOKACIJA 1 - UL. PUT MORA, NASELJE OMIŠALJ</t>
  </si>
  <si>
    <t>LOKACIJA 1 - UL. PUT MORA, NASELJE OMIŠALJ - UKUPNO</t>
  </si>
  <si>
    <t>LOKACIJA 2 - DJEČJE IGRALIŠTE, UL. STRAN, NASELJE OMIŠALJ</t>
  </si>
  <si>
    <t>REKAPITULACIJA - LOKACIJA 2 - DJEČJE IGRALIŠTE, UL. STRAN, NASELJE OMIŠALJ</t>
  </si>
  <si>
    <t>3.</t>
  </si>
  <si>
    <t>4.</t>
  </si>
  <si>
    <t>GRAĐEVINSKI RADOVI</t>
  </si>
  <si>
    <t>GRAĐEVINSKI RADOVI - UKUPNO</t>
  </si>
  <si>
    <t>ELEKTROMONTAŽNI RADOVI</t>
  </si>
  <si>
    <t>ELEKTROMONTAŽNI RADOVI - UKUPNO</t>
  </si>
  <si>
    <t>2.2.1.</t>
  </si>
  <si>
    <t>2.2.2.</t>
  </si>
  <si>
    <t>2.2.3.</t>
  </si>
  <si>
    <t>2.2.4.</t>
  </si>
  <si>
    <t>2.2.5.</t>
  </si>
  <si>
    <t>2.2.6.</t>
  </si>
  <si>
    <t>2.2.7.</t>
  </si>
  <si>
    <t>2.2.8.</t>
  </si>
  <si>
    <t>2.2.9.</t>
  </si>
  <si>
    <t>2.2.10.</t>
  </si>
  <si>
    <t>2.2.11.</t>
  </si>
  <si>
    <t>Demontaža, odvoz i zbrinjavanje postojeće svjetiljke javne rasvjete. Demontaža s postojećih stupova javne rasvjete, uz angažman sredstava potrebnih za rad na visini (npr. autokošara ili drugo odgovarajuće sredstvo). Svjetiljke zbrinuti sukladno važećim zakonima i propisima o gospodarenju otpadom, na odgovarajućem deponiju osiguranom od strane izvođača radova, bez obzira na udaljenost, koji trošak se uračunava u jediničnu cijenu stavke. Obračun po komadu demontirane svjetiljke.</t>
  </si>
  <si>
    <t>Strojno zasijecanje postojećeg asfalta ili betona u širini potrebnoj za iskop kanala i izvedbu temelja. Obračun po dužnom metru izvedenog reza.</t>
  </si>
  <si>
    <t>Iskop kabelskog rova širine 40 cm i dubine 80 cm, bez obzira na kategoriju tla. Planiranje dna rova uz nabijanje sitnog materijala iz iskopa. Iskopani materijal se privremeno odlaže uz rov. Obračun po dužnom metru iskopanog rova.</t>
  </si>
  <si>
    <t>Strojno razbijanje, utovar, odvoz i zbrinjavanje postojećeg asfalta ili betona. Materijal nastao razbijanjem zbrinuti sukladno važećim zakonima i propisima o gospodarenju otpadom, na odgovarajućem deponiju osiguranom od strane izvođača radova, bez obzira na udaljenost, koji trošak se uračunava u jediničnu cijenu stavke. Obračun po kvadratnom metru razbijene površine.</t>
  </si>
  <si>
    <t>2.1.1.</t>
  </si>
  <si>
    <t>2.1.2.</t>
  </si>
  <si>
    <t>2.1.3.</t>
  </si>
  <si>
    <t>2.1.4.</t>
  </si>
  <si>
    <t>2.1.5.</t>
  </si>
  <si>
    <t>2.1.6.</t>
  </si>
  <si>
    <t>2.1.7.</t>
  </si>
  <si>
    <t>2.1.8.</t>
  </si>
  <si>
    <t>2.1.9.</t>
  </si>
  <si>
    <t>2.1.10.</t>
  </si>
  <si>
    <t>Izvedba donjeg nosivog sloja (tampona) podloge kolne konstrukcije od drobljenog kamenog materijala proizvedenog od zdrave, homogene i čvrste stijenske mase, uz strojno nabijanje i zbijanje sloja. Sloj se izvodi u debljini od 20 cm. Obračun po m3 izvedenog sloja.</t>
  </si>
  <si>
    <t>Geodetsko snimanje izvedene trase kabela i položaja temelja stupova u sve tri ravnine (X, Y, Z), s izradom elaborata katastra vodova sukladno važećim zakonskim i podzakonskim propisima. Obračun po dužnom metru evidentirane trase.</t>
  </si>
  <si>
    <t>Dobava, doprema i ugradnja FeZn križne spojnice sastavljene od triju pločica dimenzija 80 x 80 mm, za međusobno povezivanje traka za uzemljenje. Spojno mjesto zaštititi premazom na bazi bitumena radi sprečavanja oksidacije. Obračun po komadu ugrađene spojnice.</t>
  </si>
  <si>
    <t>Dobava, doprema i ugradnja FeZn uzemljivačke trake, dimenzija 30 x 4 mm, površine presjeka 120 mm2. Traka se polaže vertikalno ("na nož") u kabelski rov, na sloj nabijenog sitnog materijala iz iskopa, a iznad pijeska i kabela. Na traku će se spojnicama spajati otcjepi za uzemljenje stupova javne rasvjete. Produljenje trake te spajanje s postojećom trakom stupova javne rasvjete vrši se spojnicama iz stavke 2.2.2. ovog Troškovnika. Obračun po dužnom metru ugrađene trake.</t>
  </si>
  <si>
    <t>Dobava, doprema i ugradnja PVC crvene trake upozorenja. Traka se polaže u kabelski rov prilikom zatrpavanja, iznad kabela, na dubini približno 20 cm ispod kote okolnog terena, u poravnati sloj sitnog materijala iz iskopa. Obračun po dužnom metru ugrađene PVC trake.</t>
  </si>
  <si>
    <t>Dobava, doprema i ugradnja kabelske spojnice u kompletu s 4 komada gnječnih tuljaka za aluminijski vodič presjeka 25 mm2, za popravak oštećenja na kabelu i/ili produljenje vodiča u stupu do stupne razdjelnice. Izvedba spoja toplo skupljajućim postupkom. Obračun po komadu ugrađene spojnice.</t>
  </si>
  <si>
    <t>Izvedba betonskog temelja dimenzija 1,00 x 1,00 x 1,00 m za ugradnju usadnog stupa javne rasvjete. Temelj izvesti u prethodno pripremljen oplatni okvir, armiranim betonom klase C20/25 sukladno važećoj normi HRN EN 206 ili jednakovrijedno. U središtu temelja izvesti otvor za umetanje stupa promjera 250 mm i dubine 500 mm. Oko otvora ugraditi armaturnu mrežu. Stavka dodatno uključuje dobavu i ugradnju plastične cijevi promjera 110 mm s dva koljena pod kutom od 45° za prolaz kabela u stup, te dobavu i ugradnju FeZn uzemljivačke trake, dimenzija 25 x 4 mm, površine presjeka 100 mm2, duljine 3 m', za spoj uzemljivača sa stupom. Obračun po komadu izvedenog temelja.</t>
  </si>
  <si>
    <t>Izvedba bitumenskog habajućeg nosivog sloja (BHNS) tipa AC surf 16, debljine 5 cm, sukladno važećoj normi HRN EN 13108-20 ili jednakovrijedno. Stavkom je predviđena i obrada spojeva bitumenskom emulzijom. Obračun po kvadratnom metru izvedenog sloja.</t>
  </si>
  <si>
    <t>Dobava, doprema i ugradnja NAYY kabela, 4 x 25 mm2. Kabel položiti u unaprijed pripremljen kabelski rov, na posteljicu od pijeska, te izvesti uvod u betonske temelje stupova javne rasvjete. Obračun po dužnom metru ugrađenog kabela.</t>
  </si>
  <si>
    <t>Dobava, doprema i ugradnja NYY kabela (PP00), 3 x 1,5 mm2, za spoj svjetiljke sa stupnom razdjelnicom. Izvedba spoja na stupnu razdjelnicu i svjetiljku. Obračun po dužnom metru ugrađenog kabela.</t>
  </si>
  <si>
    <t>Dobava, doprema i ugradnja stupne razdjelnice za spoj najmanje tri NAYY kabela, 4 x 25 mm2, vijčanim spojem u stezaljki, komplet s topivim osiguračem 6A i poklopcem za zaštitu od napona dodira dijelova pod naponom. Stupanj mehaničke zaštite od prodora vode i prašine: minimalno IP54 sukladno važećoj normi HRN EN 60529 ili jednakovrijedno. Za nulovanje stupa koristiti vodič P/F-Y presjeka 10 mm2 sa stopicom i tuljkom. Obračun po komadu ugrađene stupne razdjelnice.</t>
  </si>
  <si>
    <t>Dobava, doprema i izvedba kabelskih završetaka na kabelima u stupu javne rasvjete te spajanje na stupnu razdjelnicu. Izvedba toplo skupljajućim postupkom. Obračun po komadu izvedenog kabelskog završetka.</t>
  </si>
  <si>
    <t>2.2.12.</t>
  </si>
  <si>
    <t>2.2.13.</t>
  </si>
  <si>
    <t>kpl.</t>
  </si>
  <si>
    <t>Uvlačenje i spajanje kabela kroz postojeće stupove javne rasvjete do pripadajućih razdjelnica. Stavka obuhvaća sve potrebne građevinske i elektromonterske radove stavljanje cjelokupnog sustava rasvjete u funkciju. Obračun po komplet izvedenoj stavci.</t>
  </si>
  <si>
    <t>3.1.</t>
  </si>
  <si>
    <t>3.1.1.</t>
  </si>
  <si>
    <t>3.1.2.</t>
  </si>
  <si>
    <t>3.1.3.</t>
  </si>
  <si>
    <t>3.1.4.</t>
  </si>
  <si>
    <t>3.1.5.</t>
  </si>
  <si>
    <t>3.1.6.</t>
  </si>
  <si>
    <t>3.1.7.</t>
  </si>
  <si>
    <t>3.1.8.</t>
  </si>
  <si>
    <t>3.1.9.</t>
  </si>
  <si>
    <t>3.1.10.</t>
  </si>
  <si>
    <t>3.2.</t>
  </si>
  <si>
    <t>3.2.1.</t>
  </si>
  <si>
    <t>3.2.2.</t>
  </si>
  <si>
    <t>3.2.3.</t>
  </si>
  <si>
    <t>3.2.4.</t>
  </si>
  <si>
    <t>3.2.5.</t>
  </si>
  <si>
    <t>3.2.6.</t>
  </si>
  <si>
    <t>3.2.7.</t>
  </si>
  <si>
    <t>3.2.8.</t>
  </si>
  <si>
    <t>3.2.9.</t>
  </si>
  <si>
    <t>3.2.10.</t>
  </si>
  <si>
    <t>3.2.12.</t>
  </si>
  <si>
    <t>3.2.11.</t>
  </si>
  <si>
    <t>3.2.13.</t>
  </si>
  <si>
    <t>REKAPITULACIJA - LOKACIJA 3 - UL. BAJEČ (KOD K.BR. 17 I 18), NASELJE OMIŠALJ</t>
  </si>
  <si>
    <t>LOKACIJA 3 - UL. BAJEČ (KOD K.BR. 17 I 18), NASELJE OMIŠALJ</t>
  </si>
  <si>
    <t>Izvedba betonskog temelja dimenzija 0,80 x 0,80 x 0,80 m za ugradnju usadnog stupa javne rasvjete. Temelj izvesti u prethodno pripremljen oplatni okvir, armiranim betonom klase C20/25 sukladno važećoj normi HRN EN 206 ili jednakovrijedno. U središtu temelja izvesti otvor za umetanje stupa promjera 250 mm i dubine 500 mm. Oko otvora ugraditi armaturnu mrežu. Stavka dodatno uključuje dobavu i ugradnju plastične cijevi promjera 110 mm s dva koljena pod kutom od 45° za prolaz kabela u stup, te dobavu i ugradnju FeZn uzemljivačke trake, dimenzija 25 x 4 mm, površine presjeka 100 mm2, duljine 3 m', za spoj uzemljivača sa stupom. Obračun po komadu izvedenog temelja.</t>
  </si>
  <si>
    <t>Dobava, doprema i ugradnja FeZn uzemljivačke trake, dimenzija 30 x 4 mm, površine presjeka 120 mm2. Traka se polaže vertikalno ("na nož") u kabelski rov, na sloj nabijenog sitnog materijala iz iskopa, a iznad pijeska i kabela. Na traku će se spojnicama spajati otcjepi za uzemljenje stupova javne rasvjete. Produljenje trake te spajanje s postojećom trakom stupova javne rasvjete vrši se spojnicama iz stavke 3.2.2. ovog Troškovnika. Obračun po dužnom metru ugrađene trake.</t>
  </si>
  <si>
    <t>Dobava, doprema i ugradnja pijeska frakcije 0-4 mm u kabelski rov, u dva sloja debljine 10 cm, za zaštitu kabela. Obračun po kubnom metru ugrađenog pijeska.</t>
  </si>
  <si>
    <t>4.1.</t>
  </si>
  <si>
    <t>4.1.1.</t>
  </si>
  <si>
    <t>4.1.2.</t>
  </si>
  <si>
    <t>4.1.3.</t>
  </si>
  <si>
    <t>4.1.4.</t>
  </si>
  <si>
    <t>4.1.5.</t>
  </si>
  <si>
    <t>4.1.6.</t>
  </si>
  <si>
    <t>4.1.7.</t>
  </si>
  <si>
    <t>4.1.9.</t>
  </si>
  <si>
    <t>4.1.8.</t>
  </si>
  <si>
    <t>4.1.10.</t>
  </si>
  <si>
    <t>4.2.</t>
  </si>
  <si>
    <t>4.2.1.</t>
  </si>
  <si>
    <t>4.2.2.</t>
  </si>
  <si>
    <t>4.2.3.</t>
  </si>
  <si>
    <t>4.2.4.</t>
  </si>
  <si>
    <t>4.2.5.</t>
  </si>
  <si>
    <t>4.2.6.</t>
  </si>
  <si>
    <t>4.2.7.</t>
  </si>
  <si>
    <t>4.2.8.</t>
  </si>
  <si>
    <t>4.2.9.</t>
  </si>
  <si>
    <t>4.2.10.</t>
  </si>
  <si>
    <t>4.2.11.</t>
  </si>
  <si>
    <t>4.2.12.</t>
  </si>
  <si>
    <t>4.2.13.</t>
  </si>
  <si>
    <t>LOKACIJA 4 - UL. VLADIMIRA NAZORA (IZA KOMPLEKSA PEHARČEK), NASELJE NJIVICE</t>
  </si>
  <si>
    <t>REKAPITULACIJA - LOKACIJA 4 - UL. VLADIMIRA NAZORA (IZA KOMPLEKSA PEHARČEK), NASELJE NJIVICE</t>
  </si>
  <si>
    <t>Dobava, doprema i ugradnja FeZn uzemljivačke trake, dimenzija 30 x 4 mm, površine presjeka 120 mm2. Traka se polaže vertikalno ("na nož") u kabelski rov, na sloj nabijenog sitnog materijala iz iskopa, a iznad pijeska i kabela. Na traku će se spojnicama spajati otcjepi za uzemljenje stupova javne rasvjete. Produljenje trake te spajanje s postojećom trakom stupova javne rasvjete vrši se spojnicama iz stavke 4.2.2. ovog Troškovnika. Obračun po dužnom metru ugrađene trake.</t>
  </si>
  <si>
    <t>Izrada tehničke dokumentacije izvedenog stanja sustava javne rasvjete, izrađene i ovjerene od strane ovlaštenog inženjera elektrotehnike, sukladno važećim propisima. Dokumentacija sadrži najmanje osnovni tehnički opis, shemu spojeva i položajnu situaciju stvarnog stanja, te se dostavlja Naručitelju u 3 (tri) tiskana primjerka te u digitalnom obliku (.pdf i .dwg format). Obračun po komplet izvedenoj stavci.</t>
  </si>
  <si>
    <t>Dobava, doprema i ugradnja stupa javne rasvjete minimalnih tehničkih karakteristika:
- visina: 7 + 0,5 m
- tip: usadni, segmentni
- materijal izrade: čelična bešavna cijev, vruće cinčana 
- debljina stjenke: minimalno 3 mm
- promjer vrha: 60 mm
- otpornost na djelovanje vjetra: minimalno na osnovnu brzinu vjetra od 40 m/s na visini od 10,00 m, sukladno važećim normama HRN EN 1994-1-4 i HRN EN 40 ili jednakovrijedno.
Stavkom je predviđeno i spajanje stupne razdjelnice, spoj uzemljenja sa stupom, nabijanje stupa pijeskom i betoniranje kape oko temelja radi fiksiranja stupa. Obračun po komadu ugrađenog stupa.</t>
  </si>
  <si>
    <t>Ispitivanje elektroenergetskih instalacija prije puštanja u pogon sukladno važećim normama HRN HD 60364 i HRN IEC 61557 ili jednakovrijedno. Stavkom su obuhvaćena najmanje sljedeća ispitivanja:
- provjera neprekidnosti uzemljenja
- mjerenje otpora rasprostiranja uzemljivača
- mjerenje izolacije kabela ispitnim naponom od 500 V, uključujući mjerenje između svih vodiča međusobno i prema uzemljenju
- mjerenje otpora petlje izvorom struje od 200 mA
- provjera funkcionalnosti zaštite od električnog udara (ispitivanje ispravnog djelovanja zaštitnih uređaja).
Ispitivanja moraju biti provedena od strane ovlaštene osobe, uz izradu i potpisivanje pisanog izvješća o svim rezultatima. Po dovršetku ispitivanja, Naručitelju se dostavlja pisano izvješće o svim rezultatima mjerenja. Obračun po komplet izvedenoj stavci.</t>
  </si>
  <si>
    <t>Dobava, doprema i ugradnja stupa javne rasvjete minimalnih tehničkih karakteristika:
- visina: 5 + 0,5 m
- tip: usadni, segmentni
- materijal izrade: čelična bešavna cijev, vruće cinčana 
- debljina stjenke: minimalno 3 mm
- promjer vrha: 60 mm
- otpornost na djelovanje vjetra: minimalno na osnovnu brzinu vjetra od 40 m/s na visini od 10,00 m, sukladno važećim normama HRN EN 1994-1-4 i HRN EN 40 ili jednakovrijedno.
Stavkom je predviđeno i spajanje stupne razdjelnice, spoj uzemljenja sa stupom, nabijanje stupa pijeskom i betoniranje kape oko temelja radi fiksiranja stupa. Obračun po komadu ugrađenog stupa.</t>
  </si>
  <si>
    <t>Zatrpavanje kabelskog rova sitnim materijalom iz iskopa, u sloju debljine 15 cm, sa strojnim nabijanjem. Na navedeni sloj postavlja se traka za uzemljenje, sukladno opisu iz stavke 2.2.3. ovog Troškovnika. Traka za uzemljenje se zatrpava slojem sitnog materijala iz iskopa, debljine 15 cm, sa strojnim nabijanjem. Na drugi sloj se postavlja PVC traka upozorenja iz stavke 2.2.4. ovog Troškovnika. PVC traka se zatrpava preostalim sitnim materijalom iz iskopa, u sloju od 10 do 15 cm. Obračun po dužnom metru zatrpanog rova.</t>
  </si>
  <si>
    <t>Zatrpavanje kabelskog rova sitnim materijalom iz iskopa, u sloju debljine 15 cm, sa strojnim nabijanjem. Na navedeni sloj postavlja se traka za uzemljenje, sukladno opisu iz stavke 3.2.3. ovog Troškovnika. Traka za uzemljenje se zatrpava slojem sitnog materijala iz iskopa, debljine 15 cm, sa strojnim nabijanjem. Na drugi sloj se postavlja PVC traka upozorenja iz stavke 3.2.4. ovog Troškovnika. PVC traka se zatrpava preostalim sitnim materijalom iz iskopa, u sloju od 10 do 15 cm. Obračun po dužnom metru zatrpanog rova.</t>
  </si>
  <si>
    <t>Zatrpavanje kabelskog rova sitnim materijalom iz iskopa, u sloju debljine 15 cm, sa strojnim nabijanjem. Na navedeni sloj postavlja se traka za uzemljenje, sukladno opisu iz stavke 4.2.3. ovog Troškovnika. Traka za uzemljenje se zatrpava slojem sitnog materijala iz iskopa, debljine 15 cm, sa strojnim nabijanjem. Na drugi sloj se postavlja PVC traka upozorenja iz stavke 4.2.4. ovog Troškovnika. PVC traka se zatrpava preostalim sitnim materijalom iz iskopa, u sloju od 10 do 15 cm. Obračun po dužnom metru zatrpanog rova.</t>
  </si>
  <si>
    <t>Utovar, odvoz i zbrinjavanje viška materijala iz iskopa. Materijal zbrinuti sukladno važećim zakonima i propisima o gospodarenju otpadom, na odgovarajućem deponiju osiguranom od strane izvođača radova, bez obzira na udaljenost. Obračun po kubnom metru zbrinutog materijala.</t>
  </si>
  <si>
    <t>Dobava i doprema LED reflektora s ugradnjom na stup iz stavke 2.2.6. ovog Troškovnika. Minimalne tehničke karakteristike reflektora:
- nazivna snaga: minimalno 200 W
- klasa električne zaštite: minimalno I sukladno važećoj normi HRN EN 61140 ili jednakovrijedno
- indeks uzvrata boje (CRI): minimalno 70 sukladno važećoj normi HRN EN 13032-1 ili jednakovrijedno
- radni temperaturni raspon: minimalno od
-20°C do +40°C
- stupanj mehaničke zaštite od prodora
vode i prašine: minimalno IP65 sukladno važećoj normi HRN EN 60529 ili jednakovrijedno
- stupanj zaštite od vanjskih mehaničkih udara: minimalno IK07 sukladno važećoj normi HRN EN 62262 ili jednakovrijedno.
Stavkom su predviđeni i odgovarajući nosači za montažu reflektora na stup, kao i sav potrošni i priključni materijal. Obračun po komadu ugrađenog reflektora.</t>
  </si>
  <si>
    <t>Dobava i doprema LED urbane/ulične svjetiljke s ugradnjom na postojeći drveni ili betonski stup. Minimalne tehničke karakteristike svjetiljke:
- nazivna snaga: maksimalno 30 W
- klasa električne zaštite: minimalno II sukladno važećoj normi HRN EN 61140 ili jednakovrijedno
- korelirana temperatura boje svijetla: 3000 K
- indeks uzvrata boje (CRI): minimalno 70 sukladno važećoj normi HRN EN 13032-1 ili jednakovrijedno
- životni vijek tijela svjetlosti: minimalno 100.000 sati pri 80% svjetlosnog toka (L80B10) sukladno važećoj normi HRN EN 62717 ili jednakovrijedno
- radni temperaturni raspon: minimalno od
-20°C do +50°C
- stupanj mehaničke zaštite od prodora
vode i prašine: minimalno IP66 sukladno važećoj normi HRN EN 60529 ili jednakovrijedno
- stupanj zaštite od vanjskih mehaničkih udara: minimalno IK08 sukladno važećoj normi HRN EN 62262 ili jednakovrijedno
- svjetiljka mora posjedovati važeći ENEC certifikat ili jednakovrijedno.
Obračun po komadu ugrađene svjetiljke.</t>
  </si>
  <si>
    <t>Dobava i doprema LED urbane/ulične svjetiljke s ugradnjom na stup iz stavke 3.2.6. ovog Troškovnika. Minimalne tehničke karakteristike svjetiljke:
- nazivna snaga: maksimalno 30 W
- klasa električne zaštite: minimalno II sukladno važećoj normi HRN EN 61140 ili jednakovrijedno
- korelirana temperatura boje svijetla: 3000 K
- indeks uzvrata boje (CRI): minimalno 70 sukladno važećoj normi HRN EN 13032-1 ili jednakovrijedno
- životni vijek tijela svjetlosti: minimalno 100.000 sati pri 80% svjetlosnog toka (L80B10) sukladno važećoj normi HRN EN 62717 ili jednakovrijedno
- radni temperaturni raspon: minimalno od
-20°C do +50°C
- stupanj mehaničke zaštite od prodora
vode i prašine: minimalno IP66 sukladno važećoj normi HRN EN 60529 ili jednakovrijedno
- stupanj zaštite od vanjskih mehaničkih udara: minimalno IK08 sukladno važećoj normi HRN EN 62262 ili jednakovrijedno
- svjetiljka mora posjedovati važeći ENEC certifikat ili jednakovrijedno.
Obračun po komadu ugrađene svjetiljke.</t>
  </si>
  <si>
    <t>Dobava i doprema LED urbane/ulične svjetiljke s ugradnjom na stup iz stavke 4.2.6. ovog Troškovnika. Minimalne tehničke karakteristike svjetiljke:
- nazivna snaga: maksimalno 30 W
- klasa električne zaštite: minimalno II sukladno važećoj normi HRN EN 61140 ili jednakovrijedno
- korelirana temperatura boje svijetla: 3000 K
- indeks uzvrata boje (CRI): minimalno 70 sukladno važećoj normi HRN EN 13032-1 ili jednakovrijedno
- životni vijek tijela svjetlosti: minimalno 100.000 sati pri 80% svjetlosnog toka (L80B10) sukladno važećoj normi HRN EN 62717 ili jednakovrijedno
- radni temperaturni raspon: minimalno od
-20°C do +50°C
- stupanj mehaničke zaštite od prodora
vode i prašine: minimalno IP66 sukladno važećoj normi HRN EN 60529 ili jednakovrijedno
- stupanj zaštite od vanjskih mehaničkih udara: minimalno IK08 sukladno važećoj normi HRN EN 62262 ili jednakovrijedno
- svjetiljka mora posjedovati važeći ENEC certifikat ili jednakovrijedno.
Obračun po komadu ugrađene svjetiljke.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</si>
</sst>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 numFmtId="170" formatCode="#,##0.00&quot; &quot;[$€-41A]"/>
  </numFmts>
  <fonts count="14">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12">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
      <patternFill patternType="solid">
        <fgColor theme="0" tint="-0.34998626667073579"/>
        <bgColor rgb="FFBFBFBF"/>
      </patternFill>
    </fill>
    <fill>
      <patternFill patternType="solid">
        <fgColor theme="0" tint="-0.14999847407452621"/>
        <bgColor rgb="FFBFBFBF"/>
      </patternFill>
    </fill>
    <fill>
      <patternFill patternType="solid">
        <fgColor theme="0" tint="-0.14999847407452621"/>
        <bgColor rgb="FFD9D9D9"/>
      </patternFill>
    </fill>
    <fill>
      <patternFill patternType="solid">
        <fgColor theme="0" tint="-0.34998626667073579"/>
        <bgColor rgb="FFA6A6A6"/>
      </patternFill>
    </fill>
    <fill>
      <patternFill patternType="solid">
        <fgColor theme="0" tint="-0.34998626667073579"/>
        <bgColor indexed="64"/>
      </patternFill>
    </fill>
    <fill>
      <patternFill patternType="solid">
        <fgColor theme="0" tint="-0.249977111117893"/>
        <bgColor rgb="FFD9D9D9"/>
      </patternFill>
    </fill>
    <fill>
      <patternFill patternType="solid">
        <fgColor rgb="FFBDD7EE"/>
        <bgColor rgb="FFBDD7EE"/>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8" fillId="0" borderId="0"/>
    <xf numFmtId="168" fontId="8" fillId="0" borderId="0" applyFont="0" applyFill="0" applyBorder="0" applyAlignment="0" applyProtection="0"/>
    <xf numFmtId="169" fontId="8" fillId="0" borderId="0" applyFont="0" applyFill="0" applyBorder="0" applyAlignment="0" applyProtection="0"/>
    <xf numFmtId="0" fontId="13" fillId="0" borderId="0" applyNumberFormat="0" applyBorder="0" applyProtection="0"/>
  </cellStyleXfs>
  <cellXfs count="91">
    <xf numFmtId="0" fontId="0" fillId="0" borderId="0" xfId="0"/>
    <xf numFmtId="0" fontId="2" fillId="0" borderId="0" xfId="0" applyFont="1"/>
    <xf numFmtId="167" fontId="11" fillId="2" borderId="4" xfId="0" applyNumberFormat="1" applyFont="1" applyFill="1" applyBorder="1" applyAlignment="1" applyProtection="1">
      <alignment horizontal="center" vertical="center" wrapText="1"/>
      <protection locked="0"/>
    </xf>
    <xf numFmtId="167" fontId="11" fillId="2" borderId="4" xfId="0" applyNumberFormat="1" applyFont="1" applyFill="1" applyBorder="1" applyAlignment="1" applyProtection="1">
      <alignment horizontal="center" vertical="center"/>
      <protection locked="0"/>
    </xf>
    <xf numFmtId="167" fontId="11" fillId="2" borderId="2" xfId="0" applyNumberFormat="1" applyFont="1" applyFill="1" applyBorder="1" applyAlignment="1" applyProtection="1">
      <alignment horizontal="center" vertical="center"/>
      <protection locked="0"/>
    </xf>
    <xf numFmtId="167" fontId="4" fillId="3" borderId="1" xfId="2" applyNumberFormat="1" applyFont="1" applyFill="1" applyBorder="1" applyAlignment="1" applyProtection="1">
      <alignment horizontal="center" vertical="center"/>
      <protection locked="0"/>
    </xf>
    <xf numFmtId="167" fontId="11" fillId="0" borderId="4" xfId="1" applyNumberFormat="1" applyFont="1" applyBorder="1" applyAlignment="1" applyProtection="1">
      <alignment horizontal="center" vertical="center"/>
    </xf>
    <xf numFmtId="167" fontId="11" fillId="0" borderId="2" xfId="1" applyNumberFormat="1" applyFont="1" applyBorder="1" applyAlignment="1" applyProtection="1">
      <alignment horizontal="center" vertical="center"/>
    </xf>
    <xf numFmtId="4" fontId="4" fillId="4" borderId="7" xfId="1" applyNumberFormat="1" applyFont="1" applyFill="1" applyBorder="1" applyAlignment="1" applyProtection="1">
      <alignment vertical="center"/>
    </xf>
    <xf numFmtId="4" fontId="4" fillId="4"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0" fillId="6" borderId="1" xfId="1" applyNumberFormat="1" applyFont="1" applyFill="1" applyBorder="1" applyAlignment="1" applyProtection="1">
      <alignment horizontal="center" vertical="center"/>
    </xf>
    <xf numFmtId="167" fontId="4" fillId="7" borderId="1" xfId="2" applyNumberFormat="1" applyFont="1" applyFill="1" applyBorder="1" applyAlignment="1" applyProtection="1">
      <alignment horizontal="center" vertical="center"/>
    </xf>
    <xf numFmtId="4" fontId="4" fillId="7" borderId="1" xfId="1" applyNumberFormat="1" applyFont="1" applyFill="1" applyBorder="1" applyAlignment="1" applyProtection="1">
      <alignment horizontal="center" vertical="center"/>
    </xf>
    <xf numFmtId="167" fontId="4" fillId="9" borderId="1" xfId="2" applyNumberFormat="1" applyFont="1" applyFill="1" applyBorder="1" applyAlignment="1" applyProtection="1">
      <alignment horizontal="center" vertical="center"/>
    </xf>
    <xf numFmtId="167" fontId="10" fillId="5" borderId="1" xfId="1" applyNumberFormat="1" applyFont="1" applyFill="1" applyBorder="1" applyAlignment="1" applyProtection="1">
      <alignment horizontal="center" vertical="center"/>
    </xf>
    <xf numFmtId="167" fontId="4" fillId="10" borderId="1" xfId="2" applyNumberFormat="1" applyFont="1" applyFill="1" applyBorder="1" applyAlignment="1" applyProtection="1">
      <alignment horizontal="center" vertical="center"/>
    </xf>
    <xf numFmtId="4" fontId="4" fillId="10" borderId="1" xfId="1" applyNumberFormat="1" applyFont="1" applyFill="1" applyBorder="1" applyAlignment="1" applyProtection="1">
      <alignment horizontal="center" vertical="center"/>
    </xf>
    <xf numFmtId="170" fontId="11" fillId="11" borderId="4"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4" fontId="4" fillId="10" borderId="1" xfId="1" applyNumberFormat="1" applyFont="1" applyFill="1" applyBorder="1" applyAlignment="1" applyProtection="1">
      <alignment horizontal="left" vertical="center" wrapText="1" indent="1"/>
    </xf>
    <xf numFmtId="0" fontId="7" fillId="0" borderId="0" xfId="0" applyFont="1" applyAlignment="1" applyProtection="1">
      <alignment horizontal="center"/>
      <protection locked="0"/>
    </xf>
    <xf numFmtId="4" fontId="4" fillId="7" borderId="1" xfId="1" applyNumberFormat="1" applyFont="1" applyFill="1" applyBorder="1" applyAlignment="1" applyProtection="1">
      <alignment horizontal="left" vertical="center" wrapText="1" indent="1"/>
    </xf>
    <xf numFmtId="0" fontId="9" fillId="0" borderId="0" xfId="0" applyFont="1" applyAlignment="1" applyProtection="1">
      <alignment horizontal="left"/>
      <protection locked="0"/>
    </xf>
    <xf numFmtId="167" fontId="11" fillId="2" borderId="2"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9" xfId="0" applyFont="1" applyBorder="1" applyAlignment="1" applyProtection="1">
      <alignment horizontal="center"/>
    </xf>
    <xf numFmtId="0" fontId="10" fillId="3" borderId="8" xfId="0" applyFont="1" applyFill="1" applyBorder="1" applyAlignment="1" applyProtection="1">
      <alignment horizontal="center" vertical="center" wrapText="1"/>
    </xf>
    <xf numFmtId="4" fontId="10" fillId="3" borderId="8" xfId="0" applyNumberFormat="1" applyFont="1" applyFill="1" applyBorder="1" applyAlignment="1" applyProtection="1">
      <alignment horizontal="center" vertical="center" wrapText="1"/>
    </xf>
    <xf numFmtId="4" fontId="10" fillId="3" borderId="8"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left" vertical="center" wrapText="1" indent="1"/>
    </xf>
    <xf numFmtId="0" fontId="10" fillId="5" borderId="2" xfId="0" applyFont="1" applyFill="1" applyBorder="1" applyAlignment="1" applyProtection="1">
      <alignment horizontal="center" vertical="center" wrapText="1"/>
    </xf>
    <xf numFmtId="4" fontId="10" fillId="5" borderId="2" xfId="0" applyNumberFormat="1" applyFont="1" applyFill="1" applyBorder="1" applyAlignment="1" applyProtection="1">
      <alignment horizontal="center" vertical="center" wrapText="1"/>
    </xf>
    <xf numFmtId="4" fontId="10" fillId="5" borderId="2" xfId="0" applyNumberFormat="1" applyFont="1" applyFill="1" applyBorder="1" applyAlignment="1" applyProtection="1">
      <alignment horizontal="center" vertical="center"/>
    </xf>
    <xf numFmtId="0" fontId="11" fillId="0" borderId="0" xfId="0" applyFont="1" applyProtection="1"/>
    <xf numFmtId="0" fontId="11" fillId="0" borderId="3" xfId="0" applyFont="1" applyBorder="1" applyAlignment="1" applyProtection="1">
      <alignment horizontal="center" vertical="center"/>
    </xf>
    <xf numFmtId="0" fontId="11" fillId="0" borderId="4" xfId="0" applyFont="1" applyBorder="1" applyAlignment="1" applyProtection="1">
      <alignment horizontal="left" vertical="center" wrapText="1" indent="1"/>
    </xf>
    <xf numFmtId="0" fontId="11" fillId="0" borderId="4" xfId="0" applyFont="1" applyBorder="1" applyAlignment="1" applyProtection="1">
      <alignment horizontal="center" vertical="center"/>
    </xf>
    <xf numFmtId="4" fontId="11" fillId="0" borderId="4" xfId="0" applyNumberFormat="1" applyFont="1" applyBorder="1" applyAlignment="1" applyProtection="1">
      <alignment horizontal="center" vertical="center"/>
    </xf>
    <xf numFmtId="0" fontId="11" fillId="0" borderId="4" xfId="0" applyFont="1" applyFill="1" applyBorder="1" applyAlignment="1" applyProtection="1">
      <alignment horizontal="left" vertical="center" wrapText="1" indent="1"/>
    </xf>
    <xf numFmtId="0" fontId="11" fillId="0" borderId="4" xfId="0" applyFont="1" applyFill="1" applyBorder="1" applyAlignment="1" applyProtection="1">
      <alignment horizontal="center" vertical="center"/>
    </xf>
    <xf numFmtId="0" fontId="10" fillId="5" borderId="5" xfId="0" applyFont="1" applyFill="1" applyBorder="1" applyAlignment="1" applyProtection="1">
      <alignment horizontal="left" vertical="center" indent="1"/>
    </xf>
    <xf numFmtId="0" fontId="10" fillId="5" borderId="6" xfId="0" applyFont="1" applyFill="1" applyBorder="1" applyAlignment="1" applyProtection="1">
      <alignment horizontal="left" vertical="center" indent="1"/>
    </xf>
    <xf numFmtId="0" fontId="11" fillId="9" borderId="0" xfId="0" applyFont="1" applyFill="1" applyProtection="1"/>
    <xf numFmtId="0" fontId="11" fillId="0" borderId="0" xfId="0" applyFont="1" applyAlignment="1" applyProtection="1">
      <alignment horizontal="center"/>
    </xf>
    <xf numFmtId="0" fontId="10" fillId="5" borderId="6" xfId="0" applyFont="1" applyFill="1" applyBorder="1" applyAlignment="1" applyProtection="1">
      <alignment horizontal="left" vertical="center" wrapText="1" indent="1"/>
    </xf>
    <xf numFmtId="0" fontId="10" fillId="5" borderId="7" xfId="0" applyFont="1" applyFill="1" applyBorder="1" applyAlignment="1" applyProtection="1">
      <alignment horizontal="left" vertical="center" wrapText="1" indent="1"/>
    </xf>
    <xf numFmtId="0" fontId="10" fillId="5" borderId="2" xfId="0" applyFont="1" applyFill="1" applyBorder="1" applyAlignment="1" applyProtection="1">
      <alignment horizontal="left" vertical="center" wrapText="1" indent="1"/>
    </xf>
    <xf numFmtId="0" fontId="10" fillId="6" borderId="1" xfId="0" applyFont="1" applyFill="1" applyBorder="1" applyAlignment="1" applyProtection="1">
      <alignment horizontal="center" vertical="center" wrapText="1"/>
    </xf>
    <xf numFmtId="0" fontId="10" fillId="6" borderId="6" xfId="0" applyFont="1" applyFill="1" applyBorder="1" applyAlignment="1" applyProtection="1">
      <alignment horizontal="left" vertical="center" wrapText="1" indent="1"/>
    </xf>
    <xf numFmtId="0" fontId="10" fillId="6" borderId="7" xfId="0" applyFont="1" applyFill="1" applyBorder="1" applyAlignment="1" applyProtection="1">
      <alignment horizontal="left" vertical="center" wrapText="1" indent="1"/>
    </xf>
    <xf numFmtId="0" fontId="10" fillId="6" borderId="2" xfId="0" applyFont="1" applyFill="1" applyBorder="1" applyAlignment="1" applyProtection="1">
      <alignment horizontal="left" vertical="center" wrapText="1" indent="1"/>
    </xf>
    <xf numFmtId="49" fontId="11" fillId="0" borderId="1" xfId="0" applyNumberFormat="1" applyFont="1" applyBorder="1" applyAlignment="1" applyProtection="1">
      <alignment horizontal="center" vertical="center"/>
    </xf>
    <xf numFmtId="0" fontId="11" fillId="0" borderId="2" xfId="0" applyFont="1" applyBorder="1" applyAlignment="1" applyProtection="1">
      <alignment horizontal="left" vertical="center" wrapText="1" indent="1"/>
    </xf>
    <xf numFmtId="0" fontId="11" fillId="0" borderId="2" xfId="0" applyFont="1" applyBorder="1" applyAlignment="1" applyProtection="1">
      <alignment horizontal="center" vertical="center"/>
    </xf>
    <xf numFmtId="4" fontId="11" fillId="0" borderId="2" xfId="0" applyNumberFormat="1" applyFont="1" applyBorder="1" applyAlignment="1" applyProtection="1">
      <alignment horizontal="center" vertical="center"/>
    </xf>
    <xf numFmtId="49" fontId="11" fillId="0" borderId="3" xfId="0" applyNumberFormat="1" applyFont="1" applyBorder="1" applyAlignment="1" applyProtection="1">
      <alignment horizontal="center" vertical="center"/>
    </xf>
    <xf numFmtId="0" fontId="11" fillId="0" borderId="1" xfId="0" applyFont="1" applyBorder="1" applyAlignment="1" applyProtection="1">
      <alignment horizontal="center" vertical="center"/>
    </xf>
    <xf numFmtId="0" fontId="10" fillId="6" borderId="5" xfId="0" applyFont="1" applyFill="1" applyBorder="1" applyAlignment="1" applyProtection="1">
      <alignment horizontal="left" vertical="center" indent="1"/>
    </xf>
    <xf numFmtId="0" fontId="10" fillId="6" borderId="6" xfId="0" applyFont="1" applyFill="1" applyBorder="1" applyAlignment="1" applyProtection="1">
      <alignment horizontal="left" vertical="center" indent="1"/>
    </xf>
    <xf numFmtId="0" fontId="11" fillId="0" borderId="2" xfId="0" applyFont="1" applyFill="1" applyBorder="1" applyAlignment="1" applyProtection="1">
      <alignment horizontal="left" vertical="center" wrapText="1" indent="1"/>
    </xf>
    <xf numFmtId="0" fontId="11" fillId="0" borderId="7" xfId="0" applyFont="1" applyBorder="1" applyAlignment="1" applyProtection="1">
      <alignment horizontal="center"/>
    </xf>
    <xf numFmtId="0" fontId="4" fillId="8" borderId="1" xfId="0" applyFont="1" applyFill="1" applyBorder="1" applyAlignment="1" applyProtection="1">
      <alignment horizontal="center" vertical="center"/>
    </xf>
    <xf numFmtId="0" fontId="4" fillId="8" borderId="6" xfId="0" applyFont="1" applyFill="1" applyBorder="1" applyAlignment="1" applyProtection="1">
      <alignment horizontal="left" vertical="center" wrapText="1" indent="1"/>
    </xf>
    <xf numFmtId="0" fontId="4" fillId="8" borderId="7" xfId="0" applyFont="1" applyFill="1" applyBorder="1" applyAlignment="1" applyProtection="1">
      <alignment horizontal="left" vertical="center" wrapText="1" indent="1"/>
    </xf>
    <xf numFmtId="0" fontId="4" fillId="8" borderId="2" xfId="0" applyFont="1" applyFill="1" applyBorder="1" applyAlignment="1" applyProtection="1">
      <alignment horizontal="left" vertical="center" wrapText="1" indent="1"/>
    </xf>
    <xf numFmtId="0" fontId="12" fillId="0" borderId="0" xfId="0" applyFont="1" applyProtection="1"/>
    <xf numFmtId="0" fontId="4" fillId="7" borderId="1" xfId="0" applyFont="1" applyFill="1" applyBorder="1" applyAlignment="1" applyProtection="1">
      <alignment horizontal="center" vertical="center"/>
    </xf>
    <xf numFmtId="0" fontId="4" fillId="7" borderId="1" xfId="0" applyFont="1" applyFill="1" applyBorder="1" applyAlignment="1" applyProtection="1">
      <alignment horizontal="left" vertical="center" indent="1"/>
    </xf>
    <xf numFmtId="0" fontId="4" fillId="9" borderId="1" xfId="0" applyFont="1" applyFill="1" applyBorder="1" applyAlignment="1" applyProtection="1">
      <alignment horizontal="left" vertical="center" wrapText="1" indent="1"/>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left" vertical="center" wrapText="1" indent="1"/>
    </xf>
    <xf numFmtId="0" fontId="4" fillId="4" borderId="7"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0" fontId="4" fillId="10" borderId="1" xfId="0" applyFont="1" applyFill="1" applyBorder="1" applyAlignment="1" applyProtection="1">
      <alignment horizontal="left" vertical="center" indent="1"/>
    </xf>
    <xf numFmtId="0" fontId="12" fillId="9" borderId="0" xfId="0" applyFont="1" applyFill="1" applyProtection="1"/>
    <xf numFmtId="0" fontId="4" fillId="10" borderId="1" xfId="0" applyFont="1" applyFill="1" applyBorder="1" applyAlignment="1" applyProtection="1">
      <alignment horizontal="left" vertical="center" wrapText="1" indent="1"/>
    </xf>
    <xf numFmtId="0" fontId="4" fillId="3" borderId="1" xfId="0" applyFont="1" applyFill="1" applyBorder="1" applyAlignment="1" applyProtection="1">
      <alignment horizontal="left" vertical="center" wrapText="1" indent="1"/>
    </xf>
    <xf numFmtId="0" fontId="11"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wrapText="1"/>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2"/>
  <sheetViews>
    <sheetView workbookViewId="0">
      <selection activeCell="G6" sqref="G6"/>
    </sheetView>
  </sheetViews>
  <sheetFormatPr defaultRowHeight="15"/>
  <cols>
    <col min="8" max="8" width="18.42578125" customWidth="1"/>
  </cols>
  <sheetData>
    <row r="1" spans="1:8" ht="242.25" customHeight="1">
      <c r="A1" s="21" t="s">
        <v>26</v>
      </c>
      <c r="B1" s="21"/>
      <c r="C1" s="21"/>
      <c r="D1" s="21"/>
      <c r="E1" s="21"/>
      <c r="F1" s="21"/>
      <c r="G1" s="21"/>
      <c r="H1" s="21"/>
    </row>
    <row r="2" spans="1:8" ht="18.75">
      <c r="A2" s="1"/>
      <c r="B2" s="1"/>
      <c r="C2" s="1"/>
      <c r="D2" s="1"/>
      <c r="E2" s="1"/>
      <c r="F2" s="1"/>
      <c r="G2" s="1"/>
      <c r="H2" s="1"/>
    </row>
  </sheetData>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6"/>
  <sheetViews>
    <sheetView tabSelected="1" view="pageBreakPreview" zoomScale="160" zoomScaleNormal="115" zoomScaleSheetLayoutView="160" workbookViewId="0">
      <selection sqref="A1:F1"/>
    </sheetView>
  </sheetViews>
  <sheetFormatPr defaultColWidth="8.140625" defaultRowHeight="15"/>
  <cols>
    <col min="1" max="1" width="7" style="28" customWidth="1"/>
    <col min="2" max="2" width="35.5703125" style="89" customWidth="1"/>
    <col min="3" max="3" width="9.42578125" style="28" customWidth="1"/>
    <col min="4" max="4" width="9.140625" style="28" customWidth="1"/>
    <col min="5" max="5" width="11.85546875" style="88" customWidth="1"/>
    <col min="6" max="6" width="13.85546875" style="88" customWidth="1"/>
    <col min="7" max="7" width="8.140625" style="28" customWidth="1"/>
    <col min="8" max="16384" width="8.140625" style="28"/>
  </cols>
  <sheetData>
    <row r="1" spans="1:6" ht="20.25">
      <c r="A1" s="27" t="s">
        <v>0</v>
      </c>
      <c r="B1" s="27"/>
      <c r="C1" s="27"/>
      <c r="D1" s="27"/>
      <c r="E1" s="27"/>
      <c r="F1" s="27"/>
    </row>
    <row r="2" spans="1:6" s="30" customFormat="1" ht="15.75">
      <c r="A2" s="29"/>
      <c r="B2" s="29"/>
      <c r="C2" s="29"/>
      <c r="D2" s="29"/>
      <c r="E2" s="29"/>
      <c r="F2" s="29"/>
    </row>
    <row r="3" spans="1:6" s="30" customFormat="1" ht="15.75">
      <c r="A3" s="31" t="s">
        <v>28</v>
      </c>
      <c r="B3" s="31"/>
      <c r="C3" s="31"/>
      <c r="D3" s="31"/>
      <c r="E3" s="31"/>
      <c r="F3" s="31"/>
    </row>
    <row r="4" spans="1:6" s="30" customFormat="1" ht="15.75">
      <c r="A4" s="32" t="s">
        <v>27</v>
      </c>
      <c r="B4" s="32"/>
      <c r="C4" s="32"/>
      <c r="D4" s="32"/>
      <c r="E4" s="32"/>
      <c r="F4" s="32"/>
    </row>
    <row r="5" spans="1:6" s="30" customFormat="1" ht="16.5" thickBot="1">
      <c r="A5" s="33"/>
      <c r="B5" s="33"/>
      <c r="C5" s="33"/>
      <c r="D5" s="33"/>
      <c r="E5" s="33"/>
      <c r="F5" s="33"/>
    </row>
    <row r="6" spans="1:6" s="30" customFormat="1" ht="26.25" thickBot="1">
      <c r="A6" s="34" t="s">
        <v>1</v>
      </c>
      <c r="B6" s="34" t="s">
        <v>2</v>
      </c>
      <c r="C6" s="34" t="s">
        <v>3</v>
      </c>
      <c r="D6" s="34" t="s">
        <v>5</v>
      </c>
      <c r="E6" s="35" t="s">
        <v>4</v>
      </c>
      <c r="F6" s="36" t="s">
        <v>6</v>
      </c>
    </row>
    <row r="7" spans="1:6" s="42" customFormat="1" ht="36" customHeight="1" thickBot="1">
      <c r="A7" s="37" t="s">
        <v>18</v>
      </c>
      <c r="B7" s="38" t="s">
        <v>29</v>
      </c>
      <c r="C7" s="39"/>
      <c r="D7" s="39"/>
      <c r="E7" s="40"/>
      <c r="F7" s="41"/>
    </row>
    <row r="8" spans="1:6" s="30" customFormat="1" ht="154.5" customHeight="1" thickBot="1">
      <c r="A8" s="43" t="s">
        <v>20</v>
      </c>
      <c r="B8" s="44" t="s">
        <v>50</v>
      </c>
      <c r="C8" s="45" t="s">
        <v>23</v>
      </c>
      <c r="D8" s="46">
        <v>15</v>
      </c>
      <c r="E8" s="2"/>
      <c r="F8" s="6">
        <f>D8*ROUND(E8,2)</f>
        <v>0</v>
      </c>
    </row>
    <row r="9" spans="1:6" s="30" customFormat="1" ht="383.25" thickBot="1">
      <c r="A9" s="43" t="s">
        <v>21</v>
      </c>
      <c r="B9" s="47" t="s">
        <v>147</v>
      </c>
      <c r="C9" s="48" t="s">
        <v>23</v>
      </c>
      <c r="D9" s="46">
        <v>15</v>
      </c>
      <c r="E9" s="2"/>
      <c r="F9" s="6">
        <f>D9*ROUND(E9,2)</f>
        <v>0</v>
      </c>
    </row>
    <row r="10" spans="1:6" s="51" customFormat="1" ht="24" customHeight="1" thickBot="1">
      <c r="A10" s="37" t="s">
        <v>18</v>
      </c>
      <c r="B10" s="49" t="s">
        <v>30</v>
      </c>
      <c r="C10" s="49"/>
      <c r="D10" s="49"/>
      <c r="E10" s="50"/>
      <c r="F10" s="17">
        <f>SUM(F8:F9)</f>
        <v>0</v>
      </c>
    </row>
    <row r="11" spans="1:6" s="42" customFormat="1" ht="13.5" thickBot="1">
      <c r="A11" s="52"/>
      <c r="B11" s="52"/>
      <c r="C11" s="52"/>
      <c r="D11" s="52"/>
      <c r="E11" s="52"/>
      <c r="F11" s="52"/>
    </row>
    <row r="12" spans="1:6" s="42" customFormat="1" ht="24" customHeight="1" thickBot="1">
      <c r="A12" s="37" t="s">
        <v>19</v>
      </c>
      <c r="B12" s="53" t="s">
        <v>31</v>
      </c>
      <c r="C12" s="54"/>
      <c r="D12" s="54"/>
      <c r="E12" s="54"/>
      <c r="F12" s="55"/>
    </row>
    <row r="13" spans="1:6" s="42" customFormat="1" ht="24" customHeight="1" thickBot="1">
      <c r="A13" s="56" t="s">
        <v>24</v>
      </c>
      <c r="B13" s="57" t="s">
        <v>35</v>
      </c>
      <c r="C13" s="58"/>
      <c r="D13" s="58"/>
      <c r="E13" s="58"/>
      <c r="F13" s="59"/>
    </row>
    <row r="14" spans="1:6" s="30" customFormat="1" ht="51.75" thickBot="1">
      <c r="A14" s="43" t="s">
        <v>54</v>
      </c>
      <c r="B14" s="44" t="s">
        <v>51</v>
      </c>
      <c r="C14" s="45" t="s">
        <v>22</v>
      </c>
      <c r="D14" s="46">
        <v>24</v>
      </c>
      <c r="E14" s="2"/>
      <c r="F14" s="6">
        <f>D14*ROUND(E14,2)</f>
        <v>0</v>
      </c>
    </row>
    <row r="15" spans="1:6" s="30" customFormat="1" ht="128.25" thickBot="1">
      <c r="A15" s="43" t="s">
        <v>55</v>
      </c>
      <c r="B15" s="44" t="s">
        <v>53</v>
      </c>
      <c r="C15" s="45" t="s">
        <v>16</v>
      </c>
      <c r="D15" s="46">
        <v>10</v>
      </c>
      <c r="E15" s="2"/>
      <c r="F15" s="6">
        <f t="shared" ref="F15:F23" si="0">D15*ROUND(E15,2)</f>
        <v>0</v>
      </c>
    </row>
    <row r="16" spans="1:6" s="30" customFormat="1" ht="77.25" thickBot="1">
      <c r="A16" s="60" t="s">
        <v>56</v>
      </c>
      <c r="B16" s="61" t="s">
        <v>52</v>
      </c>
      <c r="C16" s="62" t="s">
        <v>22</v>
      </c>
      <c r="D16" s="63">
        <v>50</v>
      </c>
      <c r="E16" s="4"/>
      <c r="F16" s="6">
        <f t="shared" si="0"/>
        <v>0</v>
      </c>
    </row>
    <row r="17" spans="1:6" s="30" customFormat="1" ht="217.5" thickBot="1">
      <c r="A17" s="64" t="s">
        <v>57</v>
      </c>
      <c r="B17" s="47" t="s">
        <v>70</v>
      </c>
      <c r="C17" s="45" t="s">
        <v>23</v>
      </c>
      <c r="D17" s="46">
        <v>2</v>
      </c>
      <c r="E17" s="3"/>
      <c r="F17" s="6">
        <f t="shared" si="0"/>
        <v>0</v>
      </c>
    </row>
    <row r="18" spans="1:6" s="30" customFormat="1" ht="51.75" thickBot="1">
      <c r="A18" s="60" t="s">
        <v>58</v>
      </c>
      <c r="B18" s="61" t="s">
        <v>109</v>
      </c>
      <c r="C18" s="62" t="s">
        <v>17</v>
      </c>
      <c r="D18" s="63">
        <v>4</v>
      </c>
      <c r="E18" s="4"/>
      <c r="F18" s="6">
        <f t="shared" si="0"/>
        <v>0</v>
      </c>
    </row>
    <row r="19" spans="1:6" s="30" customFormat="1" ht="167.25" customHeight="1" thickBot="1">
      <c r="A19" s="60" t="s">
        <v>59</v>
      </c>
      <c r="B19" s="61" t="s">
        <v>142</v>
      </c>
      <c r="C19" s="62" t="s">
        <v>22</v>
      </c>
      <c r="D19" s="63">
        <v>50</v>
      </c>
      <c r="E19" s="4"/>
      <c r="F19" s="6">
        <f t="shared" si="0"/>
        <v>0</v>
      </c>
    </row>
    <row r="20" spans="1:6" s="30" customFormat="1" ht="90" thickBot="1">
      <c r="A20" s="65" t="s">
        <v>60</v>
      </c>
      <c r="B20" s="61" t="s">
        <v>64</v>
      </c>
      <c r="C20" s="62" t="s">
        <v>17</v>
      </c>
      <c r="D20" s="63">
        <v>4</v>
      </c>
      <c r="E20" s="26"/>
      <c r="F20" s="7">
        <f t="shared" si="0"/>
        <v>0</v>
      </c>
    </row>
    <row r="21" spans="1:6" s="30" customFormat="1" ht="90" thickBot="1">
      <c r="A21" s="43" t="s">
        <v>61</v>
      </c>
      <c r="B21" s="47" t="s">
        <v>71</v>
      </c>
      <c r="C21" s="45" t="s">
        <v>16</v>
      </c>
      <c r="D21" s="46">
        <v>20</v>
      </c>
      <c r="E21" s="20"/>
      <c r="F21" s="6">
        <f t="shared" si="0"/>
        <v>0</v>
      </c>
    </row>
    <row r="22" spans="1:6" s="30" customFormat="1" ht="90" thickBot="1">
      <c r="A22" s="60" t="s">
        <v>62</v>
      </c>
      <c r="B22" s="61" t="s">
        <v>145</v>
      </c>
      <c r="C22" s="45" t="s">
        <v>17</v>
      </c>
      <c r="D22" s="46">
        <v>7</v>
      </c>
      <c r="E22" s="20"/>
      <c r="F22" s="6">
        <f t="shared" si="0"/>
        <v>0</v>
      </c>
    </row>
    <row r="23" spans="1:6" s="30" customFormat="1" ht="77.25" thickBot="1">
      <c r="A23" s="64" t="s">
        <v>63</v>
      </c>
      <c r="B23" s="44" t="s">
        <v>65</v>
      </c>
      <c r="C23" s="45" t="s">
        <v>22</v>
      </c>
      <c r="D23" s="46">
        <v>50</v>
      </c>
      <c r="E23" s="3"/>
      <c r="F23" s="6">
        <f t="shared" si="0"/>
        <v>0</v>
      </c>
    </row>
    <row r="24" spans="1:6" s="42" customFormat="1" ht="24" customHeight="1" thickBot="1">
      <c r="A24" s="56" t="s">
        <v>24</v>
      </c>
      <c r="B24" s="66" t="s">
        <v>36</v>
      </c>
      <c r="C24" s="66"/>
      <c r="D24" s="66"/>
      <c r="E24" s="67"/>
      <c r="F24" s="13">
        <f>SUM(F14:F23)</f>
        <v>0</v>
      </c>
    </row>
    <row r="25" spans="1:6" s="42" customFormat="1" ht="13.5" thickBot="1">
      <c r="A25" s="52"/>
      <c r="B25" s="52"/>
      <c r="C25" s="52"/>
      <c r="D25" s="52"/>
      <c r="E25" s="52"/>
      <c r="F25" s="52"/>
    </row>
    <row r="26" spans="1:6" s="42" customFormat="1" ht="24" customHeight="1" thickBot="1">
      <c r="A26" s="56" t="s">
        <v>25</v>
      </c>
      <c r="B26" s="57" t="s">
        <v>37</v>
      </c>
      <c r="C26" s="58"/>
      <c r="D26" s="58"/>
      <c r="E26" s="58"/>
      <c r="F26" s="59"/>
    </row>
    <row r="27" spans="1:6" s="30" customFormat="1" ht="77.25" thickBot="1">
      <c r="A27" s="43" t="s">
        <v>39</v>
      </c>
      <c r="B27" s="47" t="s">
        <v>72</v>
      </c>
      <c r="C27" s="45" t="s">
        <v>22</v>
      </c>
      <c r="D27" s="46">
        <v>70</v>
      </c>
      <c r="E27" s="2"/>
      <c r="F27" s="6">
        <f>D27*ROUND(E27,2)</f>
        <v>0</v>
      </c>
    </row>
    <row r="28" spans="1:6" s="30" customFormat="1" ht="90" thickBot="1">
      <c r="A28" s="43" t="s">
        <v>40</v>
      </c>
      <c r="B28" s="44" t="s">
        <v>66</v>
      </c>
      <c r="C28" s="45" t="s">
        <v>23</v>
      </c>
      <c r="D28" s="46">
        <v>4</v>
      </c>
      <c r="E28" s="2"/>
      <c r="F28" s="6">
        <f t="shared" ref="F28:F39" si="1">D28*ROUND(E28,2)</f>
        <v>0</v>
      </c>
    </row>
    <row r="29" spans="1:6" s="30" customFormat="1" ht="156.75" customHeight="1" thickBot="1">
      <c r="A29" s="60" t="s">
        <v>41</v>
      </c>
      <c r="B29" s="61" t="s">
        <v>67</v>
      </c>
      <c r="C29" s="62" t="s">
        <v>22</v>
      </c>
      <c r="D29" s="63">
        <v>55</v>
      </c>
      <c r="E29" s="4"/>
      <c r="F29" s="7">
        <f t="shared" si="1"/>
        <v>0</v>
      </c>
    </row>
    <row r="30" spans="1:6" s="30" customFormat="1" ht="90" thickBot="1">
      <c r="A30" s="60" t="s">
        <v>42</v>
      </c>
      <c r="B30" s="61" t="s">
        <v>68</v>
      </c>
      <c r="C30" s="62" t="s">
        <v>22</v>
      </c>
      <c r="D30" s="63">
        <v>50</v>
      </c>
      <c r="E30" s="4"/>
      <c r="F30" s="7">
        <f t="shared" si="1"/>
        <v>0</v>
      </c>
    </row>
    <row r="31" spans="1:6" s="30" customFormat="1" ht="102.75" thickBot="1">
      <c r="A31" s="60" t="s">
        <v>43</v>
      </c>
      <c r="B31" s="61" t="s">
        <v>69</v>
      </c>
      <c r="C31" s="45" t="s">
        <v>23</v>
      </c>
      <c r="D31" s="63">
        <v>3</v>
      </c>
      <c r="E31" s="4"/>
      <c r="F31" s="6">
        <f t="shared" si="1"/>
        <v>0</v>
      </c>
    </row>
    <row r="32" spans="1:6" s="30" customFormat="1" ht="243" thickBot="1">
      <c r="A32" s="60" t="s">
        <v>44</v>
      </c>
      <c r="B32" s="68" t="s">
        <v>139</v>
      </c>
      <c r="C32" s="45" t="s">
        <v>23</v>
      </c>
      <c r="D32" s="63">
        <v>2</v>
      </c>
      <c r="E32" s="4"/>
      <c r="F32" s="6">
        <f t="shared" si="1"/>
        <v>0</v>
      </c>
    </row>
    <row r="33" spans="1:6" s="30" customFormat="1" ht="64.5" thickBot="1">
      <c r="A33" s="43" t="s">
        <v>45</v>
      </c>
      <c r="B33" s="47" t="s">
        <v>73</v>
      </c>
      <c r="C33" s="45" t="s">
        <v>22</v>
      </c>
      <c r="D33" s="46">
        <v>15</v>
      </c>
      <c r="E33" s="2"/>
      <c r="F33" s="6">
        <f t="shared" si="1"/>
        <v>0</v>
      </c>
    </row>
    <row r="34" spans="1:6" s="30" customFormat="1" ht="154.5" customHeight="1" thickBot="1">
      <c r="A34" s="65" t="s">
        <v>46</v>
      </c>
      <c r="B34" s="68" t="s">
        <v>74</v>
      </c>
      <c r="C34" s="62" t="s">
        <v>23</v>
      </c>
      <c r="D34" s="63">
        <v>2</v>
      </c>
      <c r="E34" s="26"/>
      <c r="F34" s="7">
        <f t="shared" si="1"/>
        <v>0</v>
      </c>
    </row>
    <row r="35" spans="1:6" s="30" customFormat="1" ht="66" customHeight="1" thickBot="1">
      <c r="A35" s="60" t="s">
        <v>47</v>
      </c>
      <c r="B35" s="61" t="s">
        <v>75</v>
      </c>
      <c r="C35" s="45" t="s">
        <v>23</v>
      </c>
      <c r="D35" s="63">
        <v>4</v>
      </c>
      <c r="E35" s="4"/>
      <c r="F35" s="6">
        <f t="shared" si="1"/>
        <v>0</v>
      </c>
    </row>
    <row r="36" spans="1:6" s="30" customFormat="1" ht="319.5" customHeight="1" thickBot="1">
      <c r="A36" s="60" t="s">
        <v>48</v>
      </c>
      <c r="B36" s="68" t="s">
        <v>146</v>
      </c>
      <c r="C36" s="62" t="s">
        <v>23</v>
      </c>
      <c r="D36" s="63">
        <v>3</v>
      </c>
      <c r="E36" s="4"/>
      <c r="F36" s="7">
        <f t="shared" si="1"/>
        <v>0</v>
      </c>
    </row>
    <row r="37" spans="1:6" s="30" customFormat="1" ht="90" thickBot="1">
      <c r="A37" s="60" t="s">
        <v>49</v>
      </c>
      <c r="B37" s="61" t="s">
        <v>79</v>
      </c>
      <c r="C37" s="45" t="s">
        <v>78</v>
      </c>
      <c r="D37" s="63">
        <v>1</v>
      </c>
      <c r="E37" s="4"/>
      <c r="F37" s="6">
        <f t="shared" si="1"/>
        <v>0</v>
      </c>
    </row>
    <row r="38" spans="1:6" s="30" customFormat="1" ht="294" thickBot="1">
      <c r="A38" s="65" t="s">
        <v>76</v>
      </c>
      <c r="B38" s="61" t="s">
        <v>140</v>
      </c>
      <c r="C38" s="62" t="s">
        <v>78</v>
      </c>
      <c r="D38" s="63">
        <v>1</v>
      </c>
      <c r="E38" s="26"/>
      <c r="F38" s="7">
        <f t="shared" si="1"/>
        <v>0</v>
      </c>
    </row>
    <row r="39" spans="1:6" s="30" customFormat="1" ht="130.5" customHeight="1" thickBot="1">
      <c r="A39" s="60" t="s">
        <v>77</v>
      </c>
      <c r="B39" s="61" t="s">
        <v>138</v>
      </c>
      <c r="C39" s="62" t="s">
        <v>78</v>
      </c>
      <c r="D39" s="63">
        <v>1</v>
      </c>
      <c r="E39" s="4"/>
      <c r="F39" s="7">
        <f t="shared" si="1"/>
        <v>0</v>
      </c>
    </row>
    <row r="40" spans="1:6" s="42" customFormat="1" ht="24" customHeight="1" thickBot="1">
      <c r="A40" s="56" t="s">
        <v>25</v>
      </c>
      <c r="B40" s="66" t="s">
        <v>38</v>
      </c>
      <c r="C40" s="66"/>
      <c r="D40" s="66"/>
      <c r="E40" s="67"/>
      <c r="F40" s="13">
        <f>SUM(F27:F39)</f>
        <v>0</v>
      </c>
    </row>
    <row r="41" spans="1:6" s="42" customFormat="1" ht="13.5" thickBot="1">
      <c r="A41" s="69"/>
      <c r="B41" s="69"/>
      <c r="C41" s="69"/>
      <c r="D41" s="69"/>
      <c r="E41" s="69"/>
      <c r="F41" s="69"/>
    </row>
    <row r="42" spans="1:6" s="74" customFormat="1" ht="36" customHeight="1" thickBot="1">
      <c r="A42" s="70" t="s">
        <v>19</v>
      </c>
      <c r="B42" s="71" t="s">
        <v>32</v>
      </c>
      <c r="C42" s="72"/>
      <c r="D42" s="72"/>
      <c r="E42" s="72"/>
      <c r="F42" s="73"/>
    </row>
    <row r="43" spans="1:6" s="74" customFormat="1" ht="24" customHeight="1" thickBot="1">
      <c r="A43" s="75" t="s">
        <v>24</v>
      </c>
      <c r="B43" s="76" t="str">
        <f>B13</f>
        <v>GRAĐEVINSKI RADOVI</v>
      </c>
      <c r="C43" s="76"/>
      <c r="D43" s="76"/>
      <c r="E43" s="76"/>
      <c r="F43" s="14">
        <f>F24</f>
        <v>0</v>
      </c>
    </row>
    <row r="44" spans="1:6" s="74" customFormat="1" ht="24" customHeight="1" thickBot="1">
      <c r="A44" s="15" t="s">
        <v>25</v>
      </c>
      <c r="B44" s="24" t="str">
        <f>B26</f>
        <v>ELEKTROMONTAŽNI RADOVI</v>
      </c>
      <c r="C44" s="24"/>
      <c r="D44" s="24"/>
      <c r="E44" s="24"/>
      <c r="F44" s="14">
        <f>F40</f>
        <v>0</v>
      </c>
    </row>
    <row r="45" spans="1:6" s="74" customFormat="1" ht="24" customHeight="1" thickBot="1">
      <c r="A45" s="30"/>
      <c r="B45" s="77" t="s">
        <v>8</v>
      </c>
      <c r="C45" s="77"/>
      <c r="D45" s="77"/>
      <c r="E45" s="77"/>
      <c r="F45" s="16">
        <f>SUM(F43:F44)</f>
        <v>0</v>
      </c>
    </row>
    <row r="46" spans="1:6" s="74" customFormat="1">
      <c r="A46" s="52"/>
      <c r="B46" s="52"/>
      <c r="C46" s="52"/>
      <c r="D46" s="52"/>
      <c r="E46" s="52"/>
      <c r="F46" s="52"/>
    </row>
    <row r="47" spans="1:6" s="74" customFormat="1" ht="15.75" thickBot="1">
      <c r="A47" s="52"/>
      <c r="B47" s="52"/>
      <c r="C47" s="52"/>
      <c r="D47" s="52"/>
      <c r="E47" s="52"/>
      <c r="F47" s="52"/>
    </row>
    <row r="48" spans="1:6" s="42" customFormat="1" ht="24" customHeight="1" thickBot="1">
      <c r="A48" s="37" t="s">
        <v>33</v>
      </c>
      <c r="B48" s="53" t="s">
        <v>106</v>
      </c>
      <c r="C48" s="54"/>
      <c r="D48" s="54"/>
      <c r="E48" s="54"/>
      <c r="F48" s="55"/>
    </row>
    <row r="49" spans="1:6" s="42" customFormat="1" ht="24" customHeight="1" thickBot="1">
      <c r="A49" s="56" t="s">
        <v>80</v>
      </c>
      <c r="B49" s="57" t="s">
        <v>35</v>
      </c>
      <c r="C49" s="58"/>
      <c r="D49" s="58"/>
      <c r="E49" s="58"/>
      <c r="F49" s="59"/>
    </row>
    <row r="50" spans="1:6" s="30" customFormat="1" ht="51.75" thickBot="1">
      <c r="A50" s="43" t="s">
        <v>81</v>
      </c>
      <c r="B50" s="44" t="s">
        <v>51</v>
      </c>
      <c r="C50" s="45" t="s">
        <v>22</v>
      </c>
      <c r="D50" s="46">
        <v>75</v>
      </c>
      <c r="E50" s="2"/>
      <c r="F50" s="6">
        <f>D50*ROUND(E50,2)</f>
        <v>0</v>
      </c>
    </row>
    <row r="51" spans="1:6" s="30" customFormat="1" ht="128.25" thickBot="1">
      <c r="A51" s="43" t="s">
        <v>82</v>
      </c>
      <c r="B51" s="44" t="s">
        <v>53</v>
      </c>
      <c r="C51" s="45" t="s">
        <v>16</v>
      </c>
      <c r="D51" s="46">
        <v>30</v>
      </c>
      <c r="E51" s="2"/>
      <c r="F51" s="6">
        <f t="shared" ref="F51:F59" si="2">D51*ROUND(E51,2)</f>
        <v>0</v>
      </c>
    </row>
    <row r="52" spans="1:6" s="30" customFormat="1" ht="77.25" thickBot="1">
      <c r="A52" s="60" t="s">
        <v>83</v>
      </c>
      <c r="B52" s="61" t="s">
        <v>52</v>
      </c>
      <c r="C52" s="62" t="s">
        <v>22</v>
      </c>
      <c r="D52" s="63">
        <v>75</v>
      </c>
      <c r="E52" s="4"/>
      <c r="F52" s="6">
        <f t="shared" si="2"/>
        <v>0</v>
      </c>
    </row>
    <row r="53" spans="1:6" s="30" customFormat="1" ht="217.5" thickBot="1">
      <c r="A53" s="60" t="s">
        <v>84</v>
      </c>
      <c r="B53" s="68" t="s">
        <v>107</v>
      </c>
      <c r="C53" s="62" t="s">
        <v>23</v>
      </c>
      <c r="D53" s="63">
        <v>3</v>
      </c>
      <c r="E53" s="4"/>
      <c r="F53" s="7">
        <f t="shared" si="2"/>
        <v>0</v>
      </c>
    </row>
    <row r="54" spans="1:6" s="30" customFormat="1" ht="51.75" thickBot="1">
      <c r="A54" s="60" t="s">
        <v>85</v>
      </c>
      <c r="B54" s="61" t="s">
        <v>109</v>
      </c>
      <c r="C54" s="62" t="s">
        <v>17</v>
      </c>
      <c r="D54" s="63">
        <v>6</v>
      </c>
      <c r="E54" s="4"/>
      <c r="F54" s="6">
        <f t="shared" si="2"/>
        <v>0</v>
      </c>
    </row>
    <row r="55" spans="1:6" s="30" customFormat="1" ht="167.25" customHeight="1" thickBot="1">
      <c r="A55" s="60" t="s">
        <v>86</v>
      </c>
      <c r="B55" s="61" t="s">
        <v>143</v>
      </c>
      <c r="C55" s="62" t="s">
        <v>22</v>
      </c>
      <c r="D55" s="63">
        <v>75</v>
      </c>
      <c r="E55" s="4"/>
      <c r="F55" s="6">
        <f t="shared" si="2"/>
        <v>0</v>
      </c>
    </row>
    <row r="56" spans="1:6" s="30" customFormat="1" ht="90" thickBot="1">
      <c r="A56" s="65" t="s">
        <v>87</v>
      </c>
      <c r="B56" s="61" t="s">
        <v>64</v>
      </c>
      <c r="C56" s="62" t="s">
        <v>17</v>
      </c>
      <c r="D56" s="63">
        <v>6</v>
      </c>
      <c r="E56" s="26"/>
      <c r="F56" s="7">
        <f t="shared" si="2"/>
        <v>0</v>
      </c>
    </row>
    <row r="57" spans="1:6" s="30" customFormat="1" ht="90" thickBot="1">
      <c r="A57" s="43" t="s">
        <v>88</v>
      </c>
      <c r="B57" s="47" t="s">
        <v>71</v>
      </c>
      <c r="C57" s="45" t="s">
        <v>16</v>
      </c>
      <c r="D57" s="46">
        <v>30</v>
      </c>
      <c r="E57" s="20"/>
      <c r="F57" s="6">
        <f t="shared" si="2"/>
        <v>0</v>
      </c>
    </row>
    <row r="58" spans="1:6" s="30" customFormat="1" ht="90" thickBot="1">
      <c r="A58" s="60" t="s">
        <v>89</v>
      </c>
      <c r="B58" s="61" t="s">
        <v>145</v>
      </c>
      <c r="C58" s="45" t="s">
        <v>17</v>
      </c>
      <c r="D58" s="46">
        <v>11</v>
      </c>
      <c r="E58" s="20"/>
      <c r="F58" s="6">
        <f t="shared" si="2"/>
        <v>0</v>
      </c>
    </row>
    <row r="59" spans="1:6" s="30" customFormat="1" ht="77.25" thickBot="1">
      <c r="A59" s="60" t="s">
        <v>90</v>
      </c>
      <c r="B59" s="61" t="s">
        <v>65</v>
      </c>
      <c r="C59" s="62" t="s">
        <v>22</v>
      </c>
      <c r="D59" s="63">
        <v>75</v>
      </c>
      <c r="E59" s="4"/>
      <c r="F59" s="7">
        <f t="shared" si="2"/>
        <v>0</v>
      </c>
    </row>
    <row r="60" spans="1:6" s="42" customFormat="1" ht="24" customHeight="1" thickBot="1">
      <c r="A60" s="56" t="s">
        <v>80</v>
      </c>
      <c r="B60" s="66" t="s">
        <v>36</v>
      </c>
      <c r="C60" s="66"/>
      <c r="D60" s="66"/>
      <c r="E60" s="67"/>
      <c r="F60" s="13">
        <f>SUM(F50:F59)</f>
        <v>0</v>
      </c>
    </row>
    <row r="61" spans="1:6" s="42" customFormat="1" ht="13.5" thickBot="1">
      <c r="A61" s="52"/>
      <c r="B61" s="52"/>
      <c r="C61" s="52"/>
      <c r="D61" s="52"/>
      <c r="E61" s="52"/>
      <c r="F61" s="52"/>
    </row>
    <row r="62" spans="1:6" s="42" customFormat="1" ht="24" customHeight="1" thickBot="1">
      <c r="A62" s="56" t="s">
        <v>91</v>
      </c>
      <c r="B62" s="57" t="s">
        <v>37</v>
      </c>
      <c r="C62" s="58"/>
      <c r="D62" s="58"/>
      <c r="E62" s="58"/>
      <c r="F62" s="59"/>
    </row>
    <row r="63" spans="1:6" s="30" customFormat="1" ht="77.25" thickBot="1">
      <c r="A63" s="43" t="s">
        <v>92</v>
      </c>
      <c r="B63" s="47" t="s">
        <v>72</v>
      </c>
      <c r="C63" s="45" t="s">
        <v>22</v>
      </c>
      <c r="D63" s="46">
        <v>95</v>
      </c>
      <c r="E63" s="2"/>
      <c r="F63" s="6">
        <f>D63*ROUND(E63,2)</f>
        <v>0</v>
      </c>
    </row>
    <row r="64" spans="1:6" s="30" customFormat="1" ht="90" thickBot="1">
      <c r="A64" s="43" t="s">
        <v>93</v>
      </c>
      <c r="B64" s="44" t="s">
        <v>66</v>
      </c>
      <c r="C64" s="45" t="s">
        <v>23</v>
      </c>
      <c r="D64" s="46">
        <v>6</v>
      </c>
      <c r="E64" s="2"/>
      <c r="F64" s="6">
        <f t="shared" ref="F64:F75" si="3">D64*ROUND(E64,2)</f>
        <v>0</v>
      </c>
    </row>
    <row r="65" spans="1:6" s="30" customFormat="1" ht="158.25" customHeight="1" thickBot="1">
      <c r="A65" s="60" t="s">
        <v>94</v>
      </c>
      <c r="B65" s="61" t="s">
        <v>108</v>
      </c>
      <c r="C65" s="62" t="s">
        <v>22</v>
      </c>
      <c r="D65" s="63">
        <v>85</v>
      </c>
      <c r="E65" s="4"/>
      <c r="F65" s="7">
        <f t="shared" si="3"/>
        <v>0</v>
      </c>
    </row>
    <row r="66" spans="1:6" s="30" customFormat="1" ht="90" thickBot="1">
      <c r="A66" s="60" t="s">
        <v>95</v>
      </c>
      <c r="B66" s="61" t="s">
        <v>68</v>
      </c>
      <c r="C66" s="62" t="s">
        <v>22</v>
      </c>
      <c r="D66" s="63">
        <v>75</v>
      </c>
      <c r="E66" s="4"/>
      <c r="F66" s="7">
        <f t="shared" si="3"/>
        <v>0</v>
      </c>
    </row>
    <row r="67" spans="1:6" s="30" customFormat="1" ht="102.75" thickBot="1">
      <c r="A67" s="60" t="s">
        <v>96</v>
      </c>
      <c r="B67" s="61" t="s">
        <v>69</v>
      </c>
      <c r="C67" s="45" t="s">
        <v>23</v>
      </c>
      <c r="D67" s="63">
        <v>4</v>
      </c>
      <c r="E67" s="4"/>
      <c r="F67" s="6">
        <f t="shared" si="3"/>
        <v>0</v>
      </c>
    </row>
    <row r="68" spans="1:6" s="30" customFormat="1" ht="243" thickBot="1">
      <c r="A68" s="60" t="s">
        <v>97</v>
      </c>
      <c r="B68" s="68" t="s">
        <v>141</v>
      </c>
      <c r="C68" s="62" t="s">
        <v>23</v>
      </c>
      <c r="D68" s="63">
        <v>3</v>
      </c>
      <c r="E68" s="4"/>
      <c r="F68" s="7">
        <f t="shared" si="3"/>
        <v>0</v>
      </c>
    </row>
    <row r="69" spans="1:6" s="30" customFormat="1" ht="64.5" thickBot="1">
      <c r="A69" s="43" t="s">
        <v>98</v>
      </c>
      <c r="B69" s="47" t="s">
        <v>73</v>
      </c>
      <c r="C69" s="45" t="s">
        <v>22</v>
      </c>
      <c r="D69" s="46">
        <v>15</v>
      </c>
      <c r="E69" s="2"/>
      <c r="F69" s="6">
        <f t="shared" si="3"/>
        <v>0</v>
      </c>
    </row>
    <row r="70" spans="1:6" s="30" customFormat="1" ht="154.5" customHeight="1" thickBot="1">
      <c r="A70" s="65" t="s">
        <v>99</v>
      </c>
      <c r="B70" s="68" t="s">
        <v>74</v>
      </c>
      <c r="C70" s="62" t="s">
        <v>23</v>
      </c>
      <c r="D70" s="63">
        <v>3</v>
      </c>
      <c r="E70" s="26"/>
      <c r="F70" s="7">
        <f t="shared" si="3"/>
        <v>0</v>
      </c>
    </row>
    <row r="71" spans="1:6" s="30" customFormat="1" ht="66" customHeight="1" thickBot="1">
      <c r="A71" s="60" t="s">
        <v>100</v>
      </c>
      <c r="B71" s="61" t="s">
        <v>75</v>
      </c>
      <c r="C71" s="45" t="s">
        <v>23</v>
      </c>
      <c r="D71" s="63">
        <v>6</v>
      </c>
      <c r="E71" s="4"/>
      <c r="F71" s="6">
        <f t="shared" si="3"/>
        <v>0</v>
      </c>
    </row>
    <row r="72" spans="1:6" s="30" customFormat="1" ht="383.25" thickBot="1">
      <c r="A72" s="60" t="s">
        <v>101</v>
      </c>
      <c r="B72" s="68" t="s">
        <v>148</v>
      </c>
      <c r="C72" s="62" t="s">
        <v>23</v>
      </c>
      <c r="D72" s="63">
        <v>3</v>
      </c>
      <c r="E72" s="4"/>
      <c r="F72" s="7">
        <f t="shared" si="3"/>
        <v>0</v>
      </c>
    </row>
    <row r="73" spans="1:6" s="30" customFormat="1" ht="90" thickBot="1">
      <c r="A73" s="60" t="s">
        <v>103</v>
      </c>
      <c r="B73" s="61" t="s">
        <v>79</v>
      </c>
      <c r="C73" s="45" t="s">
        <v>78</v>
      </c>
      <c r="D73" s="63">
        <v>1</v>
      </c>
      <c r="E73" s="4"/>
      <c r="F73" s="6">
        <f t="shared" si="3"/>
        <v>0</v>
      </c>
    </row>
    <row r="74" spans="1:6" s="30" customFormat="1" ht="294" thickBot="1">
      <c r="A74" s="65" t="s">
        <v>102</v>
      </c>
      <c r="B74" s="61" t="s">
        <v>140</v>
      </c>
      <c r="C74" s="62" t="s">
        <v>78</v>
      </c>
      <c r="D74" s="63">
        <v>1</v>
      </c>
      <c r="E74" s="26"/>
      <c r="F74" s="7">
        <f t="shared" si="3"/>
        <v>0</v>
      </c>
    </row>
    <row r="75" spans="1:6" s="30" customFormat="1" ht="130.5" customHeight="1" thickBot="1">
      <c r="A75" s="60" t="s">
        <v>104</v>
      </c>
      <c r="B75" s="61" t="s">
        <v>138</v>
      </c>
      <c r="C75" s="62" t="s">
        <v>78</v>
      </c>
      <c r="D75" s="63">
        <v>1</v>
      </c>
      <c r="E75" s="4"/>
      <c r="F75" s="7">
        <f t="shared" si="3"/>
        <v>0</v>
      </c>
    </row>
    <row r="76" spans="1:6" s="42" customFormat="1" ht="24" customHeight="1" thickBot="1">
      <c r="A76" s="56" t="s">
        <v>91</v>
      </c>
      <c r="B76" s="66" t="s">
        <v>38</v>
      </c>
      <c r="C76" s="66"/>
      <c r="D76" s="66"/>
      <c r="E76" s="67"/>
      <c r="F76" s="13">
        <f>SUM(F63:F75)</f>
        <v>0</v>
      </c>
    </row>
    <row r="77" spans="1:6" s="42" customFormat="1" ht="13.5" thickBot="1">
      <c r="A77" s="69"/>
      <c r="B77" s="69"/>
      <c r="C77" s="69"/>
      <c r="D77" s="69"/>
      <c r="E77" s="69"/>
      <c r="F77" s="69"/>
    </row>
    <row r="78" spans="1:6" s="74" customFormat="1" ht="36" customHeight="1" thickBot="1">
      <c r="A78" s="70" t="s">
        <v>33</v>
      </c>
      <c r="B78" s="71" t="s">
        <v>105</v>
      </c>
      <c r="C78" s="72"/>
      <c r="D78" s="72"/>
      <c r="E78" s="72"/>
      <c r="F78" s="73"/>
    </row>
    <row r="79" spans="1:6" s="74" customFormat="1" ht="24" customHeight="1" thickBot="1">
      <c r="A79" s="75" t="s">
        <v>80</v>
      </c>
      <c r="B79" s="76" t="str">
        <f>B49</f>
        <v>GRAĐEVINSKI RADOVI</v>
      </c>
      <c r="C79" s="76"/>
      <c r="D79" s="76"/>
      <c r="E79" s="76"/>
      <c r="F79" s="14">
        <f>F60</f>
        <v>0</v>
      </c>
    </row>
    <row r="80" spans="1:6" s="74" customFormat="1" ht="24" customHeight="1" thickBot="1">
      <c r="A80" s="15" t="s">
        <v>91</v>
      </c>
      <c r="B80" s="24" t="str">
        <f>B62</f>
        <v>ELEKTROMONTAŽNI RADOVI</v>
      </c>
      <c r="C80" s="24"/>
      <c r="D80" s="24"/>
      <c r="E80" s="24"/>
      <c r="F80" s="14">
        <f>F76</f>
        <v>0</v>
      </c>
    </row>
    <row r="81" spans="1:6" s="74" customFormat="1" ht="24" customHeight="1" thickBot="1">
      <c r="A81" s="30"/>
      <c r="B81" s="77" t="s">
        <v>8</v>
      </c>
      <c r="C81" s="77"/>
      <c r="D81" s="77"/>
      <c r="E81" s="77"/>
      <c r="F81" s="16">
        <f>SUM(F79:F80)</f>
        <v>0</v>
      </c>
    </row>
    <row r="82" spans="1:6" s="74" customFormat="1">
      <c r="A82" s="52"/>
      <c r="B82" s="52"/>
      <c r="C82" s="52"/>
      <c r="D82" s="52"/>
      <c r="E82" s="52"/>
      <c r="F82" s="52"/>
    </row>
    <row r="83" spans="1:6" s="74" customFormat="1" ht="15.75" thickBot="1">
      <c r="A83" s="52"/>
      <c r="B83" s="52"/>
      <c r="C83" s="52"/>
      <c r="D83" s="52"/>
      <c r="E83" s="52"/>
      <c r="F83" s="52"/>
    </row>
    <row r="84" spans="1:6" s="42" customFormat="1" ht="36" customHeight="1" thickBot="1">
      <c r="A84" s="37" t="s">
        <v>34</v>
      </c>
      <c r="B84" s="53" t="s">
        <v>135</v>
      </c>
      <c r="C84" s="54"/>
      <c r="D84" s="54"/>
      <c r="E84" s="54"/>
      <c r="F84" s="55"/>
    </row>
    <row r="85" spans="1:6" s="42" customFormat="1" ht="24" customHeight="1" thickBot="1">
      <c r="A85" s="56" t="s">
        <v>110</v>
      </c>
      <c r="B85" s="57" t="s">
        <v>35</v>
      </c>
      <c r="C85" s="58"/>
      <c r="D85" s="58"/>
      <c r="E85" s="58"/>
      <c r="F85" s="59"/>
    </row>
    <row r="86" spans="1:6" s="30" customFormat="1" ht="51.75" thickBot="1">
      <c r="A86" s="43" t="s">
        <v>111</v>
      </c>
      <c r="B86" s="44" t="s">
        <v>51</v>
      </c>
      <c r="C86" s="45" t="s">
        <v>22</v>
      </c>
      <c r="D86" s="46">
        <v>125</v>
      </c>
      <c r="E86" s="2"/>
      <c r="F86" s="6">
        <f>D86*ROUND(E86,2)</f>
        <v>0</v>
      </c>
    </row>
    <row r="87" spans="1:6" s="30" customFormat="1" ht="128.25" thickBot="1">
      <c r="A87" s="43" t="s">
        <v>112</v>
      </c>
      <c r="B87" s="44" t="s">
        <v>53</v>
      </c>
      <c r="C87" s="45" t="s">
        <v>16</v>
      </c>
      <c r="D87" s="46">
        <v>50</v>
      </c>
      <c r="E87" s="2"/>
      <c r="F87" s="6">
        <f t="shared" ref="F87:F95" si="4">D87*ROUND(E87,2)</f>
        <v>0</v>
      </c>
    </row>
    <row r="88" spans="1:6" s="30" customFormat="1" ht="77.25" thickBot="1">
      <c r="A88" s="60" t="s">
        <v>113</v>
      </c>
      <c r="B88" s="61" t="s">
        <v>52</v>
      </c>
      <c r="C88" s="62" t="s">
        <v>22</v>
      </c>
      <c r="D88" s="63">
        <v>125</v>
      </c>
      <c r="E88" s="4"/>
      <c r="F88" s="6">
        <f t="shared" si="4"/>
        <v>0</v>
      </c>
    </row>
    <row r="89" spans="1:6" s="30" customFormat="1" ht="217.5" thickBot="1">
      <c r="A89" s="60" t="s">
        <v>114</v>
      </c>
      <c r="B89" s="68" t="s">
        <v>107</v>
      </c>
      <c r="C89" s="62" t="s">
        <v>23</v>
      </c>
      <c r="D89" s="63">
        <v>4</v>
      </c>
      <c r="E89" s="4"/>
      <c r="F89" s="7">
        <f t="shared" si="4"/>
        <v>0</v>
      </c>
    </row>
    <row r="90" spans="1:6" s="30" customFormat="1" ht="51.75" thickBot="1">
      <c r="A90" s="60" t="s">
        <v>115</v>
      </c>
      <c r="B90" s="61" t="s">
        <v>109</v>
      </c>
      <c r="C90" s="62" t="s">
        <v>17</v>
      </c>
      <c r="D90" s="63">
        <v>10</v>
      </c>
      <c r="E90" s="4"/>
      <c r="F90" s="6">
        <f t="shared" si="4"/>
        <v>0</v>
      </c>
    </row>
    <row r="91" spans="1:6" s="30" customFormat="1" ht="167.25" customHeight="1" thickBot="1">
      <c r="A91" s="60" t="s">
        <v>116</v>
      </c>
      <c r="B91" s="61" t="s">
        <v>144</v>
      </c>
      <c r="C91" s="62" t="s">
        <v>22</v>
      </c>
      <c r="D91" s="63">
        <v>125</v>
      </c>
      <c r="E91" s="4"/>
      <c r="F91" s="6">
        <f t="shared" si="4"/>
        <v>0</v>
      </c>
    </row>
    <row r="92" spans="1:6" s="30" customFormat="1" ht="90" thickBot="1">
      <c r="A92" s="65" t="s">
        <v>117</v>
      </c>
      <c r="B92" s="61" t="s">
        <v>64</v>
      </c>
      <c r="C92" s="62" t="s">
        <v>17</v>
      </c>
      <c r="D92" s="63">
        <v>10</v>
      </c>
      <c r="E92" s="26"/>
      <c r="F92" s="7">
        <f t="shared" si="4"/>
        <v>0</v>
      </c>
    </row>
    <row r="93" spans="1:6" s="30" customFormat="1" ht="90" thickBot="1">
      <c r="A93" s="43" t="s">
        <v>119</v>
      </c>
      <c r="B93" s="47" t="s">
        <v>71</v>
      </c>
      <c r="C93" s="45" t="s">
        <v>16</v>
      </c>
      <c r="D93" s="46">
        <v>50</v>
      </c>
      <c r="E93" s="20"/>
      <c r="F93" s="6">
        <f t="shared" si="4"/>
        <v>0</v>
      </c>
    </row>
    <row r="94" spans="1:6" s="30" customFormat="1" ht="90" thickBot="1">
      <c r="A94" s="60" t="s">
        <v>118</v>
      </c>
      <c r="B94" s="61" t="s">
        <v>145</v>
      </c>
      <c r="C94" s="45" t="s">
        <v>17</v>
      </c>
      <c r="D94" s="46">
        <v>18</v>
      </c>
      <c r="E94" s="20"/>
      <c r="F94" s="6">
        <f t="shared" si="4"/>
        <v>0</v>
      </c>
    </row>
    <row r="95" spans="1:6" s="30" customFormat="1" ht="77.25" thickBot="1">
      <c r="A95" s="60" t="s">
        <v>120</v>
      </c>
      <c r="B95" s="61" t="s">
        <v>65</v>
      </c>
      <c r="C95" s="62" t="s">
        <v>22</v>
      </c>
      <c r="D95" s="63">
        <v>75</v>
      </c>
      <c r="E95" s="4"/>
      <c r="F95" s="7">
        <f t="shared" si="4"/>
        <v>0</v>
      </c>
    </row>
    <row r="96" spans="1:6" s="42" customFormat="1" ht="24" customHeight="1" thickBot="1">
      <c r="A96" s="56" t="s">
        <v>110</v>
      </c>
      <c r="B96" s="66" t="s">
        <v>36</v>
      </c>
      <c r="C96" s="66"/>
      <c r="D96" s="66"/>
      <c r="E96" s="67"/>
      <c r="F96" s="13">
        <f>SUM(F86:F95)</f>
        <v>0</v>
      </c>
    </row>
    <row r="97" spans="1:6" s="42" customFormat="1" ht="13.5" thickBot="1">
      <c r="A97" s="52"/>
      <c r="B97" s="52"/>
      <c r="C97" s="52"/>
      <c r="D97" s="52"/>
      <c r="E97" s="52"/>
      <c r="F97" s="52"/>
    </row>
    <row r="98" spans="1:6" s="42" customFormat="1" ht="24" customHeight="1" thickBot="1">
      <c r="A98" s="56" t="s">
        <v>121</v>
      </c>
      <c r="B98" s="57" t="s">
        <v>37</v>
      </c>
      <c r="C98" s="58"/>
      <c r="D98" s="58"/>
      <c r="E98" s="58"/>
      <c r="F98" s="59"/>
    </row>
    <row r="99" spans="1:6" s="30" customFormat="1" ht="77.25" thickBot="1">
      <c r="A99" s="43" t="s">
        <v>122</v>
      </c>
      <c r="B99" s="47" t="s">
        <v>72</v>
      </c>
      <c r="C99" s="45" t="s">
        <v>22</v>
      </c>
      <c r="D99" s="46">
        <v>145</v>
      </c>
      <c r="E99" s="2"/>
      <c r="F99" s="6">
        <f>D99*ROUND(E99,2)</f>
        <v>0</v>
      </c>
    </row>
    <row r="100" spans="1:6" s="30" customFormat="1" ht="90" thickBot="1">
      <c r="A100" s="43" t="s">
        <v>123</v>
      </c>
      <c r="B100" s="44" t="s">
        <v>66</v>
      </c>
      <c r="C100" s="45" t="s">
        <v>23</v>
      </c>
      <c r="D100" s="46">
        <v>10</v>
      </c>
      <c r="E100" s="2"/>
      <c r="F100" s="6">
        <f t="shared" ref="F100:F111" si="5">D100*ROUND(E100,2)</f>
        <v>0</v>
      </c>
    </row>
    <row r="101" spans="1:6" s="30" customFormat="1" ht="158.25" customHeight="1" thickBot="1">
      <c r="A101" s="60" t="s">
        <v>124</v>
      </c>
      <c r="B101" s="61" t="s">
        <v>137</v>
      </c>
      <c r="C101" s="62" t="s">
        <v>22</v>
      </c>
      <c r="D101" s="63">
        <v>135</v>
      </c>
      <c r="E101" s="4"/>
      <c r="F101" s="7">
        <f t="shared" si="5"/>
        <v>0</v>
      </c>
    </row>
    <row r="102" spans="1:6" s="30" customFormat="1" ht="90" thickBot="1">
      <c r="A102" s="60" t="s">
        <v>125</v>
      </c>
      <c r="B102" s="61" t="s">
        <v>68</v>
      </c>
      <c r="C102" s="62" t="s">
        <v>22</v>
      </c>
      <c r="D102" s="63">
        <v>125</v>
      </c>
      <c r="E102" s="4"/>
      <c r="F102" s="7">
        <f t="shared" si="5"/>
        <v>0</v>
      </c>
    </row>
    <row r="103" spans="1:6" s="30" customFormat="1" ht="102.75" thickBot="1">
      <c r="A103" s="60" t="s">
        <v>126</v>
      </c>
      <c r="B103" s="61" t="s">
        <v>69</v>
      </c>
      <c r="C103" s="45" t="s">
        <v>23</v>
      </c>
      <c r="D103" s="63">
        <v>6</v>
      </c>
      <c r="E103" s="4"/>
      <c r="F103" s="6">
        <f t="shared" si="5"/>
        <v>0</v>
      </c>
    </row>
    <row r="104" spans="1:6" s="30" customFormat="1" ht="243" thickBot="1">
      <c r="A104" s="60" t="s">
        <v>127</v>
      </c>
      <c r="B104" s="68" t="s">
        <v>141</v>
      </c>
      <c r="C104" s="62" t="s">
        <v>23</v>
      </c>
      <c r="D104" s="63">
        <v>4</v>
      </c>
      <c r="E104" s="4"/>
      <c r="F104" s="7">
        <f t="shared" si="5"/>
        <v>0</v>
      </c>
    </row>
    <row r="105" spans="1:6" s="30" customFormat="1" ht="64.5" thickBot="1">
      <c r="A105" s="43" t="s">
        <v>128</v>
      </c>
      <c r="B105" s="47" t="s">
        <v>73</v>
      </c>
      <c r="C105" s="45" t="s">
        <v>22</v>
      </c>
      <c r="D105" s="46">
        <v>20</v>
      </c>
      <c r="E105" s="2"/>
      <c r="F105" s="6">
        <f t="shared" si="5"/>
        <v>0</v>
      </c>
    </row>
    <row r="106" spans="1:6" s="30" customFormat="1" ht="154.5" customHeight="1" thickBot="1">
      <c r="A106" s="65" t="s">
        <v>129</v>
      </c>
      <c r="B106" s="68" t="s">
        <v>74</v>
      </c>
      <c r="C106" s="62" t="s">
        <v>23</v>
      </c>
      <c r="D106" s="63">
        <v>4</v>
      </c>
      <c r="E106" s="26"/>
      <c r="F106" s="7">
        <f t="shared" si="5"/>
        <v>0</v>
      </c>
    </row>
    <row r="107" spans="1:6" s="30" customFormat="1" ht="66" customHeight="1" thickBot="1">
      <c r="A107" s="60" t="s">
        <v>130</v>
      </c>
      <c r="B107" s="61" t="s">
        <v>75</v>
      </c>
      <c r="C107" s="45" t="s">
        <v>23</v>
      </c>
      <c r="D107" s="63">
        <v>8</v>
      </c>
      <c r="E107" s="4"/>
      <c r="F107" s="6">
        <f t="shared" si="5"/>
        <v>0</v>
      </c>
    </row>
    <row r="108" spans="1:6" s="30" customFormat="1" ht="383.25" thickBot="1">
      <c r="A108" s="60" t="s">
        <v>131</v>
      </c>
      <c r="B108" s="68" t="s">
        <v>149</v>
      </c>
      <c r="C108" s="62" t="s">
        <v>23</v>
      </c>
      <c r="D108" s="63">
        <v>4</v>
      </c>
      <c r="E108" s="4"/>
      <c r="F108" s="7">
        <f t="shared" si="5"/>
        <v>0</v>
      </c>
    </row>
    <row r="109" spans="1:6" s="30" customFormat="1" ht="90" thickBot="1">
      <c r="A109" s="60" t="s">
        <v>132</v>
      </c>
      <c r="B109" s="61" t="s">
        <v>79</v>
      </c>
      <c r="C109" s="45" t="s">
        <v>78</v>
      </c>
      <c r="D109" s="63">
        <v>1</v>
      </c>
      <c r="E109" s="4"/>
      <c r="F109" s="6">
        <f t="shared" si="5"/>
        <v>0</v>
      </c>
    </row>
    <row r="110" spans="1:6" s="30" customFormat="1" ht="294" thickBot="1">
      <c r="A110" s="65" t="s">
        <v>133</v>
      </c>
      <c r="B110" s="61" t="s">
        <v>140</v>
      </c>
      <c r="C110" s="62" t="s">
        <v>78</v>
      </c>
      <c r="D110" s="63">
        <v>1</v>
      </c>
      <c r="E110" s="26"/>
      <c r="F110" s="7">
        <f t="shared" si="5"/>
        <v>0</v>
      </c>
    </row>
    <row r="111" spans="1:6" s="30" customFormat="1" ht="130.5" customHeight="1" thickBot="1">
      <c r="A111" s="60" t="s">
        <v>134</v>
      </c>
      <c r="B111" s="61" t="s">
        <v>138</v>
      </c>
      <c r="C111" s="62" t="s">
        <v>78</v>
      </c>
      <c r="D111" s="63">
        <v>1</v>
      </c>
      <c r="E111" s="4"/>
      <c r="F111" s="7">
        <f t="shared" si="5"/>
        <v>0</v>
      </c>
    </row>
    <row r="112" spans="1:6" s="42" customFormat="1" ht="24" customHeight="1" thickBot="1">
      <c r="A112" s="56" t="s">
        <v>121</v>
      </c>
      <c r="B112" s="66" t="s">
        <v>38</v>
      </c>
      <c r="C112" s="66"/>
      <c r="D112" s="66"/>
      <c r="E112" s="67"/>
      <c r="F112" s="13">
        <f>SUM(F99:F111)</f>
        <v>0</v>
      </c>
    </row>
    <row r="113" spans="1:6" s="42" customFormat="1" ht="13.5" thickBot="1">
      <c r="A113" s="69"/>
      <c r="B113" s="69"/>
      <c r="C113" s="69"/>
      <c r="D113" s="69"/>
      <c r="E113" s="69"/>
      <c r="F113" s="69"/>
    </row>
    <row r="114" spans="1:6" s="74" customFormat="1" ht="36" customHeight="1" thickBot="1">
      <c r="A114" s="70" t="s">
        <v>34</v>
      </c>
      <c r="B114" s="71" t="s">
        <v>136</v>
      </c>
      <c r="C114" s="72"/>
      <c r="D114" s="72"/>
      <c r="E114" s="72"/>
      <c r="F114" s="73"/>
    </row>
    <row r="115" spans="1:6" s="74" customFormat="1" ht="24" customHeight="1" thickBot="1">
      <c r="A115" s="75" t="s">
        <v>110</v>
      </c>
      <c r="B115" s="76" t="str">
        <f>B85</f>
        <v>GRAĐEVINSKI RADOVI</v>
      </c>
      <c r="C115" s="76"/>
      <c r="D115" s="76"/>
      <c r="E115" s="76"/>
      <c r="F115" s="14">
        <f>F96</f>
        <v>0</v>
      </c>
    </row>
    <row r="116" spans="1:6" s="74" customFormat="1" ht="24" customHeight="1" thickBot="1">
      <c r="A116" s="15" t="s">
        <v>121</v>
      </c>
      <c r="B116" s="24" t="str">
        <f>B98</f>
        <v>ELEKTROMONTAŽNI RADOVI</v>
      </c>
      <c r="C116" s="24"/>
      <c r="D116" s="24"/>
      <c r="E116" s="24"/>
      <c r="F116" s="14">
        <f>F112</f>
        <v>0</v>
      </c>
    </row>
    <row r="117" spans="1:6" s="74" customFormat="1" ht="24" customHeight="1" thickBot="1">
      <c r="A117" s="30"/>
      <c r="B117" s="77" t="s">
        <v>8</v>
      </c>
      <c r="C117" s="77"/>
      <c r="D117" s="77"/>
      <c r="E117" s="77"/>
      <c r="F117" s="16">
        <f>SUM(F115:F116)</f>
        <v>0</v>
      </c>
    </row>
    <row r="118" spans="1:6" s="74" customFormat="1">
      <c r="A118" s="52"/>
      <c r="B118" s="52"/>
      <c r="C118" s="52"/>
      <c r="D118" s="52"/>
      <c r="E118" s="52"/>
      <c r="F118" s="52"/>
    </row>
    <row r="119" spans="1:6" s="74" customFormat="1" ht="15.75" thickBot="1">
      <c r="A119" s="52"/>
      <c r="B119" s="52"/>
      <c r="C119" s="52"/>
      <c r="D119" s="52"/>
      <c r="E119" s="52"/>
      <c r="F119" s="52"/>
    </row>
    <row r="120" spans="1:6" s="74" customFormat="1" ht="24" customHeight="1" thickBot="1">
      <c r="A120" s="78"/>
      <c r="B120" s="79" t="s">
        <v>7</v>
      </c>
      <c r="C120" s="80"/>
      <c r="D120" s="8"/>
      <c r="E120" s="81"/>
      <c r="F120" s="9"/>
    </row>
    <row r="121" spans="1:6" s="84" customFormat="1" ht="24" customHeight="1" thickBot="1">
      <c r="A121" s="82" t="s">
        <v>18</v>
      </c>
      <c r="B121" s="83" t="str">
        <f>B7</f>
        <v>LOKACIJA 1 - UL. PUT MORA, NASELJE OMIŠALJ</v>
      </c>
      <c r="C121" s="83"/>
      <c r="D121" s="83"/>
      <c r="E121" s="83"/>
      <c r="F121" s="18">
        <f>F10</f>
        <v>0</v>
      </c>
    </row>
    <row r="122" spans="1:6" s="84" customFormat="1" ht="36" customHeight="1" thickBot="1">
      <c r="A122" s="19" t="s">
        <v>19</v>
      </c>
      <c r="B122" s="22" t="str">
        <f>B12</f>
        <v>LOKACIJA 2 - DJEČJE IGRALIŠTE, UL. STRAN, NASELJE OMIŠALJ</v>
      </c>
      <c r="C122" s="22"/>
      <c r="D122" s="22"/>
      <c r="E122" s="22"/>
      <c r="F122" s="18">
        <f>F45</f>
        <v>0</v>
      </c>
    </row>
    <row r="123" spans="1:6" s="84" customFormat="1" ht="36" customHeight="1" thickBot="1">
      <c r="A123" s="82" t="s">
        <v>33</v>
      </c>
      <c r="B123" s="85" t="str">
        <f>B48</f>
        <v>LOKACIJA 3 - UL. BAJEČ (KOD K.BR. 17 I 18), NASELJE OMIŠALJ</v>
      </c>
      <c r="C123" s="85"/>
      <c r="D123" s="85"/>
      <c r="E123" s="85"/>
      <c r="F123" s="18">
        <f>F81</f>
        <v>0</v>
      </c>
    </row>
    <row r="124" spans="1:6" s="84" customFormat="1" ht="36" customHeight="1" thickBot="1">
      <c r="A124" s="19" t="s">
        <v>34</v>
      </c>
      <c r="B124" s="22" t="str">
        <f>B84</f>
        <v>LOKACIJA 4 - UL. VLADIMIRA NAZORA (IZA KOMPLEKSA PEHARČEK), NASELJE NJIVICE</v>
      </c>
      <c r="C124" s="22"/>
      <c r="D124" s="22"/>
      <c r="E124" s="22"/>
      <c r="F124" s="18">
        <f>F117</f>
        <v>0</v>
      </c>
    </row>
    <row r="125" spans="1:6" s="74" customFormat="1" ht="24" customHeight="1" thickBot="1">
      <c r="A125" s="30"/>
      <c r="B125" s="86" t="s">
        <v>8</v>
      </c>
      <c r="C125" s="86"/>
      <c r="D125" s="86"/>
      <c r="E125" s="86"/>
      <c r="F125" s="10">
        <f>SUM(F121:F124)</f>
        <v>0</v>
      </c>
    </row>
    <row r="126" spans="1:6" s="74" customFormat="1" ht="24" customHeight="1" thickBot="1">
      <c r="A126" s="30"/>
      <c r="B126" s="86" t="s">
        <v>9</v>
      </c>
      <c r="C126" s="86"/>
      <c r="D126" s="86"/>
      <c r="E126" s="86"/>
      <c r="F126" s="5">
        <f>ROUND(F125*0.25, 2)</f>
        <v>0</v>
      </c>
    </row>
    <row r="127" spans="1:6" s="74" customFormat="1" ht="24" customHeight="1" thickBot="1">
      <c r="A127" s="30"/>
      <c r="B127" s="86" t="s">
        <v>10</v>
      </c>
      <c r="C127" s="86"/>
      <c r="D127" s="86"/>
      <c r="E127" s="86"/>
      <c r="F127" s="10">
        <f>SUM(F125:F126)</f>
        <v>0</v>
      </c>
    </row>
    <row r="128" spans="1:6" s="74" customFormat="1">
      <c r="A128" s="87"/>
      <c r="B128" s="87"/>
      <c r="C128" s="87"/>
      <c r="D128" s="87"/>
      <c r="E128" s="87"/>
      <c r="F128" s="87"/>
    </row>
    <row r="129" spans="1:6" s="74" customFormat="1">
      <c r="A129" s="87"/>
      <c r="B129" s="87"/>
      <c r="C129" s="87"/>
      <c r="D129" s="87"/>
      <c r="E129" s="87"/>
      <c r="F129" s="87"/>
    </row>
    <row r="130" spans="1:6" s="74" customFormat="1" ht="15.75">
      <c r="A130" s="25" t="s">
        <v>11</v>
      </c>
      <c r="B130" s="25"/>
      <c r="C130" s="28"/>
      <c r="D130" s="28"/>
      <c r="E130" s="88"/>
      <c r="F130" s="88"/>
    </row>
    <row r="131" spans="1:6" s="74" customFormat="1" ht="16.5" thickBot="1">
      <c r="A131" s="28"/>
      <c r="B131" s="89"/>
      <c r="C131" s="28"/>
      <c r="D131" s="28"/>
      <c r="E131" s="88"/>
      <c r="F131" s="88"/>
    </row>
    <row r="132" spans="1:6" s="74" customFormat="1" ht="15.75">
      <c r="A132" s="28"/>
      <c r="B132" s="89"/>
      <c r="C132" s="23" t="s">
        <v>14</v>
      </c>
      <c r="D132" s="23"/>
      <c r="E132" s="23"/>
      <c r="F132" s="23"/>
    </row>
    <row r="133" spans="1:6" s="74" customFormat="1" ht="15.75">
      <c r="A133" s="28"/>
      <c r="B133" s="89"/>
      <c r="C133" s="11"/>
      <c r="D133" s="11"/>
      <c r="E133" s="12"/>
      <c r="F133" s="12"/>
    </row>
    <row r="134" spans="1:6" s="74" customFormat="1" ht="15.75">
      <c r="A134" s="28"/>
      <c r="B134" s="90" t="s">
        <v>15</v>
      </c>
      <c r="C134" s="11"/>
      <c r="D134" s="11"/>
      <c r="E134" s="12"/>
      <c r="F134" s="12"/>
    </row>
    <row r="135" spans="1:6" s="30" customFormat="1" ht="15.75">
      <c r="A135" s="28"/>
      <c r="B135" s="89"/>
      <c r="C135" s="23" t="s">
        <v>12</v>
      </c>
      <c r="D135" s="23"/>
      <c r="E135" s="23"/>
      <c r="F135" s="23"/>
    </row>
    <row r="136" spans="1:6" s="30" customFormat="1" ht="15.75">
      <c r="A136" s="28"/>
      <c r="B136" s="89"/>
      <c r="C136" s="23" t="s">
        <v>13</v>
      </c>
      <c r="D136" s="23"/>
      <c r="E136" s="23"/>
      <c r="F136" s="23"/>
    </row>
  </sheetData>
  <sheetProtection algorithmName="SHA-512" hashValue="lqfkiem6kKEQuy5j7Re2JC1QORmKfY7hJBYUiIksZL4/l1k5GdB8ZkERkNvXBV9MZnIN1no3RvTfevKrQDXN8A==" saltValue="UqP2dbBNJ9TGhNb+j2UXUw==" spinCount="100000" sheet="1" objects="1" scenarios="1"/>
  <mergeCells count="57">
    <mergeCell ref="B117:E117"/>
    <mergeCell ref="A118:F118"/>
    <mergeCell ref="A119:F119"/>
    <mergeCell ref="B112:E112"/>
    <mergeCell ref="A113:F113"/>
    <mergeCell ref="B114:F114"/>
    <mergeCell ref="B115:E115"/>
    <mergeCell ref="B116:E116"/>
    <mergeCell ref="B84:F84"/>
    <mergeCell ref="B85:F85"/>
    <mergeCell ref="B96:E96"/>
    <mergeCell ref="A97:F97"/>
    <mergeCell ref="B98:F98"/>
    <mergeCell ref="A1:F1"/>
    <mergeCell ref="A3:F3"/>
    <mergeCell ref="A4:F4"/>
    <mergeCell ref="A2:F2"/>
    <mergeCell ref="A5:F5"/>
    <mergeCell ref="C135:F135"/>
    <mergeCell ref="C136:F136"/>
    <mergeCell ref="B44:E44"/>
    <mergeCell ref="B45:E45"/>
    <mergeCell ref="A130:B130"/>
    <mergeCell ref="B48:F48"/>
    <mergeCell ref="B79:E79"/>
    <mergeCell ref="B10:E10"/>
    <mergeCell ref="A11:F11"/>
    <mergeCell ref="B121:E121"/>
    <mergeCell ref="B122:E122"/>
    <mergeCell ref="B125:E125"/>
    <mergeCell ref="B13:F13"/>
    <mergeCell ref="A41:F41"/>
    <mergeCell ref="B24:E24"/>
    <mergeCell ref="B40:E40"/>
    <mergeCell ref="B26:F26"/>
    <mergeCell ref="A25:F25"/>
    <mergeCell ref="B80:E80"/>
    <mergeCell ref="B49:F49"/>
    <mergeCell ref="B60:E60"/>
    <mergeCell ref="A61:F61"/>
    <mergeCell ref="B62:F62"/>
    <mergeCell ref="B12:F12"/>
    <mergeCell ref="B123:E123"/>
    <mergeCell ref="B124:E124"/>
    <mergeCell ref="B43:E43"/>
    <mergeCell ref="C132:F132"/>
    <mergeCell ref="B42:F42"/>
    <mergeCell ref="A46:F46"/>
    <mergeCell ref="A47:F47"/>
    <mergeCell ref="B126:E126"/>
    <mergeCell ref="B127:E127"/>
    <mergeCell ref="B76:E76"/>
    <mergeCell ref="A77:F77"/>
    <mergeCell ref="B78:F78"/>
    <mergeCell ref="B81:E81"/>
    <mergeCell ref="A82:F82"/>
    <mergeCell ref="A83:F83"/>
  </mergeCells>
  <phoneticPr fontId="6" type="noConversion"/>
  <pageMargins left="0.70000000000000007" right="0.70000000000000007" top="0.75" bottom="0.75" header="0.30000000000000004" footer="0.30000000000000004"/>
  <pageSetup paperSize="9" fitToHeight="0" orientation="portrait" r:id="rId1"/>
  <headerFooter>
    <oddFooter xml:space="preserve">&amp;C
&amp;R
</oddFooter>
  </headerFooter>
  <rowBreaks count="3" manualBreakCount="3">
    <brk id="11" max="5" man="1"/>
    <brk id="83" max="5" man="1"/>
    <brk id="11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2025-05-28T11:38:17Z</cp:lastPrinted>
  <dcterms:created xsi:type="dcterms:W3CDTF">2021-12-13T14:27:14Z</dcterms:created>
  <dcterms:modified xsi:type="dcterms:W3CDTF">2025-05-28T11:44:26Z</dcterms:modified>
</cp:coreProperties>
</file>