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Users\kloncaric\Desktop\Nabava\2026\027-26 Dohranjivanje plaža 2026\"/>
    </mc:Choice>
  </mc:AlternateContent>
  <xr:revisionPtr revIDLastSave="0" documentId="13_ncr:1_{35C2AFC3-8C8C-4524-B340-C01D266938B6}" xr6:coauthVersionLast="47" xr6:coauthVersionMax="47" xr10:uidLastSave="{00000000-0000-0000-0000-000000000000}"/>
  <bookViews>
    <workbookView xWindow="-120" yWindow="-120" windowWidth="29040" windowHeight="15720" activeTab="1" xr2:uid="{00000000-000D-0000-FFFF-FFFF00000000}"/>
  </bookViews>
  <sheets>
    <sheet name="Uputa za popunjavanje" sheetId="4" r:id="rId1"/>
    <sheet name="Troškovnik" sheetId="2" r:id="rId2"/>
  </sheets>
  <definedNames>
    <definedName name="_xlnm.Print_Area" localSheetId="1">Troškovnik!$A$1:$F$62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2" i="2" l="1"/>
  <c r="F44" i="2"/>
  <c r="F43" i="2"/>
  <c r="F16" i="2"/>
  <c r="F34" i="2" l="1"/>
  <c r="F23" i="2" l="1"/>
  <c r="F41" i="2" l="1"/>
  <c r="F40" i="2"/>
  <c r="F33" i="2"/>
  <c r="F35" i="2" s="1"/>
  <c r="F24" i="2"/>
  <c r="F25" i="2"/>
  <c r="F26" i="2"/>
  <c r="F27" i="2"/>
  <c r="F28" i="2"/>
  <c r="F29" i="2"/>
  <c r="F22" i="2"/>
  <c r="F11" i="2"/>
  <c r="F12" i="2"/>
  <c r="F13" i="2"/>
  <c r="F14" i="2"/>
  <c r="F17" i="2"/>
  <c r="F45" i="2" l="1"/>
  <c r="F18" i="2"/>
  <c r="F30" i="2"/>
  <c r="B51" i="2"/>
  <c r="F51" i="2" l="1"/>
  <c r="F50" i="2" l="1"/>
  <c r="B50" i="2" l="1"/>
  <c r="B49" i="2"/>
  <c r="B48" i="2"/>
  <c r="F48" i="2" l="1"/>
  <c r="F49" i="2" l="1"/>
  <c r="F52" i="2" s="1"/>
  <c r="F53" i="2" l="1"/>
  <c r="F54" i="2" s="1"/>
</calcChain>
</file>

<file path=xl/sharedStrings.xml><?xml version="1.0" encoding="utf-8"?>
<sst xmlns="http://schemas.openxmlformats.org/spreadsheetml/2006/main" count="112" uniqueCount="84">
  <si>
    <t>T R O Š K O V N I K</t>
  </si>
  <si>
    <t>R. br.</t>
  </si>
  <si>
    <t>Opis</t>
  </si>
  <si>
    <t>Jedinična mjera</t>
  </si>
  <si>
    <t>Jedinična cijena</t>
  </si>
  <si>
    <t>Količina</t>
  </si>
  <si>
    <t>Iznos</t>
  </si>
  <si>
    <t>REKAPITULACIJA</t>
  </si>
  <si>
    <t>UKUPNO:</t>
  </si>
  <si>
    <t>PDV (25%):</t>
  </si>
  <si>
    <t>SVEUKUPNO:</t>
  </si>
  <si>
    <t>U _____________, _______________ godine.</t>
  </si>
  <si>
    <t>___________________________________</t>
  </si>
  <si>
    <t>(ime, prezime i potpis ovlaštene osobe Ponuditelja)</t>
  </si>
  <si>
    <t>PONUDITELJ</t>
  </si>
  <si>
    <t>MP</t>
  </si>
  <si>
    <t>1.</t>
  </si>
  <si>
    <t>2.</t>
  </si>
  <si>
    <t>3.</t>
  </si>
  <si>
    <t>2.1.</t>
  </si>
  <si>
    <t>2.2.</t>
  </si>
  <si>
    <t>1.1.</t>
  </si>
  <si>
    <t>3.1.</t>
  </si>
  <si>
    <t>3.2.</t>
  </si>
  <si>
    <t>2.3.</t>
  </si>
  <si>
    <t>4.</t>
  </si>
  <si>
    <t>4.2.</t>
  </si>
  <si>
    <t>4.1.</t>
  </si>
  <si>
    <t>1.2.</t>
  </si>
  <si>
    <t>1.3.</t>
  </si>
  <si>
    <t>m3</t>
  </si>
  <si>
    <t>h</t>
  </si>
  <si>
    <t>Popunjavaju se samo polja označena svijetlo plavom bojom, i to jediničnim cijenama bez PDV-a. Molimo ponuditelje da ne mijenjaju preostala polja. Naručitelj je u obrazac ubacio odgovarajuće formule za izračun cijene.
Ukoliko je ponuđena cijena nula, odnosno ponuditelj stavku nudi besplatno obvezan je u polje predviđeno za upis cijene iste upisati iznos od 0,00 EUR (nula eura). Sve stavke troškovnika moraju biti popunjene.
Ukoliko ponuditelj nije u sustavu PDV-a, u rekapitulaciji pod stavkom "PDV (25%)" upisuje nulu (0). Za ponuditelje u sustavu PDV-a ova stavka će se automatski izračunati i nema potrebe za upisivanjem ičega.
OPĆINA OMIŠALJ</t>
  </si>
  <si>
    <t>4.3.</t>
  </si>
  <si>
    <t>Predmet nabave: Dohranjivanje plaža u 2026. godini</t>
  </si>
  <si>
    <t>Evidencijski broj nabave: 027/26</t>
  </si>
  <si>
    <t>REDOVNO DOHRANJIVANJE PLAŽA - NASELJE OMIŠALJ</t>
  </si>
  <si>
    <t>1.1.1.</t>
  </si>
  <si>
    <t>1.1.2.</t>
  </si>
  <si>
    <t>1.1.3.</t>
  </si>
  <si>
    <t>Plaža Pesja</t>
  </si>
  <si>
    <t>Plaža Večja</t>
  </si>
  <si>
    <t>Plaža Mali Kijec (ispod dječjeg igrališta)</t>
  </si>
  <si>
    <t>1.3.1.</t>
  </si>
  <si>
    <t>1.3.2.</t>
  </si>
  <si>
    <t>Mekotini (odbojkaško igralište)</t>
  </si>
  <si>
    <t>Plaža Jadran</t>
  </si>
  <si>
    <t>REDOVNO DOHRANJIVANJE PLAŽA - NASELJE OMIŠALJ - UKUPNO</t>
  </si>
  <si>
    <t>REDOVNO DOHRANJIVANJE PLAŽA - NASELJE NJIVICE</t>
  </si>
  <si>
    <t>REDOVNO DOHRANJIVANJE PLAŽA - NASELJE NJIVICE - UKUPNO</t>
  </si>
  <si>
    <t>Plaža Centar (ispod hotela Miramare)</t>
  </si>
  <si>
    <t>Plaža Pod Crikvun</t>
  </si>
  <si>
    <t>Plaža Rosulje</t>
  </si>
  <si>
    <t>Plaža Rosulje (sunčalište - kod dječjeg igrališta)</t>
  </si>
  <si>
    <t>Plaža Kijac (kod odbojkaškog igrališta)</t>
  </si>
  <si>
    <t>Plaža Kijac (Popaj)</t>
  </si>
  <si>
    <t>2.1.1.</t>
  </si>
  <si>
    <t>2.1.2.</t>
  </si>
  <si>
    <t>2.1.3.</t>
  </si>
  <si>
    <t>2.1.4.</t>
  </si>
  <si>
    <t>2.1.5.</t>
  </si>
  <si>
    <t>2.1.6.</t>
  </si>
  <si>
    <t>REDOVNO RAVNANJE PLAŽA</t>
  </si>
  <si>
    <t>REDOVNO RAVNANJE PLAŽA - UKUPNO</t>
  </si>
  <si>
    <t>INTERVENTNO DOHRANJIVANJE I RAVNANJE PLAŽA</t>
  </si>
  <si>
    <t>INTERVENTNO DOHRANJIVANJE I RAVNANJE PLAŽA - UKUPNO</t>
  </si>
  <si>
    <t>Dobava, prijevoz i istovar materijala za potrebe interventnog dohranjivanja javnih plaža, neovisno o lokaciji. Obračun po m3 istovarenog materijala.</t>
  </si>
  <si>
    <t>4.1.1.</t>
  </si>
  <si>
    <t>4.1.2.</t>
  </si>
  <si>
    <t>4.1.3.</t>
  </si>
  <si>
    <r>
      <t xml:space="preserve">Opći uvjeti za realizaciju posla:
</t>
    </r>
    <r>
      <rPr>
        <sz val="12"/>
        <color rgb="FF000000"/>
        <rFont val="Times New Roman"/>
        <family val="1"/>
        <charset val="238"/>
      </rPr>
      <t>- radove realizirati na način da se ne mijenja prosječna godišnja pozicija obalne crte niti izgled plaže niti njezine karakteristike
- dohranjivanje plaža se vrši isključivo prirodnim šljunkom i/ili pijeskom. Zabranjeno je dohranjivanje plaža zemljanim materijalom, otpadom, iskopom i sl.
- dohranjivanje plaža se vrši isključivo materijalom prirodnog mineralnog podrijetla koji je čist, bez primjesa zemlje, gline, mulja, otpada i drugih onečišćujućih tvari te granulacijom i izgledom usklađen s postojećim karakteristikama plaže
- nije dozvoljeno godišnje dohranjivanje plaže s većom količinom od 0,35 m3 materijala po m' plaže.</t>
    </r>
  </si>
  <si>
    <t>Ručno ravnanje i profiliranje površine plaža radi uređenja i raspodjele materijala na plaži, na lokacijama na kojima nije moguć pristup mehanizacijom ili na dijelovima javnih plaža na kojima strojno ravnanje nije izvedivo radi izbjegavanja mogućih oštećenja postojeće infrastrukture, komunalne opreme, betonskih, kamenih i drugih uređenih površina te ostale imovine. Obračun po satu rada pojedinog radnika.</t>
  </si>
  <si>
    <t>Interventni radovi izvode se izvan redovnog razdoblja, isključivo u slučaju potrebe za dohranjivanjem i/ili ravnanjem javnih plaža uzrokovane vremenskim nepogodama, djelovanjem mora, višom silom ili drugim nepredviđenim okolnostima koje mogu ugroziti sigurnost korisnika, funkcionalnost ili izgled plaže.</t>
  </si>
  <si>
    <t>Šljunak granulacije 4-8 mm</t>
  </si>
  <si>
    <t>Oblutci granulacije 30-60 mm</t>
  </si>
  <si>
    <t>Pijesak granulacije 0-0,5 mm</t>
  </si>
  <si>
    <t>Interventno ručno ravnanje i profiliranje površine plaža na lokacijama na kojima nije moguć pristup mehanizacijom ili na dijelovima javnih plaža na kojima strojno ravnanje nije izvedivo radi izbjegavanja mogućih oštećenja postojeće infrastrukture, komunalne opreme, betonskih, kamenih i drugih uređenih površina te ostale imovine. Obračun po satu rada pojedinog radnika.</t>
  </si>
  <si>
    <t>Dobava, prijevoz i istovar prirodnog šljunka granulacije 4-8 mm, za potrebe redovitog dohranjivanja javnih plaža. Obračun po m3 istovarenog materijala.</t>
  </si>
  <si>
    <t>Dobava, prijevoz i istovar prirodnih oblutaka granulacije 30–60 mm, za potrebe redovitog dohranjivanja javne plaže Rosulje. Obračun po m3 istovarenog materijala.</t>
  </si>
  <si>
    <t>Dobava, prijevoz i istovar prirodnog pijeska granulacije 0-0,5 mm, za potrebe redovitog dohranjivanja odbojkaškog igrališta na javnoj plaži Kijac. Obračun po m3 istovarenog materijala.</t>
  </si>
  <si>
    <t>Dobava, prijevoz i istovar prirodnih oblutaka granulacije 30–60 mm, za potrebe redovitog dohranjivanja javne plaže Večja (sunčalište). Obračun po m3 istovarenog materijala.</t>
  </si>
  <si>
    <t>Dobava, prijevoz i istovar prirodnog pijeska granulacije 0-0,5 mm, za potrebe redovitog dohranjivanja javnih plaža. Obračun po m3 istovarenog materijala.</t>
  </si>
  <si>
    <t>Strojno ravnanje i profiliranje površine plaža radi uređenja i raspodjele materijala na plaži, uključujući rad stroja, operatera te sve pripadajuće troškove potrebne za uredno izvršenje radova. Radove izvoditi pažljivo, bez oštećenja postojeće obalne linije, infrastrukture i okolnog prostora. Obračun po satu rada pojedinog angažiranog stroja s operaterom.</t>
  </si>
  <si>
    <t>Interventno strojno ravnanje i profiliranje površine plaža, uključujući rad stroja, operatera te sve pripadajuće troškove potrebne za uredno izvršenje radova. Radove izvoditi pažljivo, bez oštećenja postojeće obalne linije, infrastrukture i okolnog prostora. Obračun po satu rada pojedinog angažiranog stroja s operaterom.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</si>
</sst>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quot;   &quot;"/>
    <numFmt numFmtId="165" formatCode="&quot; &quot;#,##0.00&quot; &quot;;&quot;-&quot;#,##0.00&quot; &quot;;&quot; -&quot;00&quot; &quot;;&quot; &quot;@&quot; &quot;"/>
    <numFmt numFmtId="166" formatCode="&quot; &quot;#,##0.00&quot; &quot;[$kn]&quot; &quot;;&quot;-&quot;#,##0.00&quot; &quot;[$kn]&quot; &quot;;&quot; -&quot;00&quot; &quot;[$kn]&quot; &quot;;&quot; &quot;@&quot; &quot;"/>
    <numFmt numFmtId="167" formatCode="#,##0.00\ [$€-1]"/>
    <numFmt numFmtId="168" formatCode="&quot; &quot;#,##0.00&quot;    &quot;;&quot;-&quot;#,##0.00&quot;    &quot;;&quot; -&quot;00&quot;    &quot;;&quot; &quot;@&quot; &quot;"/>
    <numFmt numFmtId="169" formatCode="_-* #,##0.00\ _k_n_-;\-* #,##0.00\ _k_n_-;_-* &quot;-&quot;??\ _k_n_-;_-@_-"/>
  </numFmts>
  <fonts count="15">
    <font>
      <sz val="11"/>
      <color rgb="FF000000"/>
      <name val="Calibri"/>
      <family val="2"/>
      <charset val="238"/>
    </font>
    <font>
      <sz val="11"/>
      <color rgb="FF000000"/>
      <name val="Calibri"/>
      <family val="2"/>
      <charset val="238"/>
    </font>
    <font>
      <sz val="14"/>
      <color rgb="FF000000"/>
      <name val="Times New Roman"/>
      <family val="1"/>
      <charset val="238"/>
    </font>
    <font>
      <b/>
      <sz val="16"/>
      <color rgb="FF000000"/>
      <name val="Times New Roman"/>
      <family val="1"/>
      <charset val="238"/>
    </font>
    <font>
      <b/>
      <sz val="12"/>
      <color rgb="FF000000"/>
      <name val="Times New Roman"/>
      <family val="1"/>
      <charset val="238"/>
    </font>
    <font>
      <sz val="12"/>
      <color rgb="FF000000"/>
      <name val="Times New Roman"/>
      <family val="1"/>
      <charset val="238"/>
    </font>
    <font>
      <sz val="8"/>
      <name val="Calibri"/>
      <family val="2"/>
      <charset val="238"/>
    </font>
    <font>
      <sz val="11"/>
      <color rgb="FF000000"/>
      <name val="Times New Roman"/>
      <family val="1"/>
      <charset val="238"/>
    </font>
    <font>
      <sz val="10"/>
      <color rgb="FF000000"/>
      <name val="Arial"/>
      <family val="2"/>
      <charset val="238"/>
    </font>
    <font>
      <sz val="11"/>
      <color rgb="FF000000"/>
      <name val="Calibri"/>
      <family val="2"/>
    </font>
    <font>
      <b/>
      <sz val="11"/>
      <color rgb="FF000000"/>
      <name val="Times New Roman"/>
      <family val="1"/>
      <charset val="238"/>
    </font>
    <font>
      <b/>
      <sz val="10"/>
      <color rgb="FF000000"/>
      <name val="Times New Roman"/>
      <family val="1"/>
      <charset val="238"/>
    </font>
    <font>
      <sz val="10"/>
      <color rgb="FF000000"/>
      <name val="Times New Roman"/>
      <family val="1"/>
      <charset val="238"/>
    </font>
    <font>
      <sz val="12"/>
      <color rgb="FF000000"/>
      <name val="Arial"/>
      <family val="2"/>
      <charset val="238"/>
    </font>
    <font>
      <sz val="10"/>
      <color rgb="FF000000"/>
      <name val="ISOCPEUR"/>
      <family val="2"/>
    </font>
  </fonts>
  <fills count="7">
    <fill>
      <patternFill patternType="none"/>
    </fill>
    <fill>
      <patternFill patternType="gray125"/>
    </fill>
    <fill>
      <patternFill patternType="solid">
        <fgColor rgb="FFBFBFBF"/>
        <bgColor rgb="FFBFBFBF"/>
      </patternFill>
    </fill>
    <fill>
      <patternFill patternType="solid">
        <fgColor rgb="FFD9D9D9"/>
        <bgColor rgb="FFD9D9D9"/>
      </patternFill>
    </fill>
    <fill>
      <patternFill patternType="solid">
        <fgColor theme="8" tint="0.59999389629810485"/>
        <bgColor indexed="64"/>
      </patternFill>
    </fill>
    <fill>
      <patternFill patternType="solid">
        <fgColor theme="0" tint="-0.499984740745262"/>
        <bgColor indexed="64"/>
      </patternFill>
    </fill>
    <fill>
      <patternFill patternType="solid">
        <fgColor theme="0" tint="-0.499984740745262"/>
        <bgColor rgb="FFA6A6A6"/>
      </patternFill>
    </fill>
  </fills>
  <borders count="14">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double">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s>
  <cellStyleXfs count="7">
    <xf numFmtId="0" fontId="0" fillId="0" borderId="0"/>
    <xf numFmtId="165" fontId="1" fillId="0" borderId="0" applyFont="0" applyFill="0" applyBorder="0" applyAlignment="0" applyProtection="0"/>
    <xf numFmtId="166" fontId="1" fillId="0" borderId="0" applyFont="0" applyFill="0" applyBorder="0" applyAlignment="0" applyProtection="0"/>
    <xf numFmtId="0" fontId="9" fillId="0" borderId="0"/>
    <xf numFmtId="168" fontId="9" fillId="0" borderId="0" applyFont="0" applyFill="0" applyBorder="0" applyAlignment="0" applyProtection="0"/>
    <xf numFmtId="169" fontId="9" fillId="0" borderId="0" applyFont="0" applyFill="0" applyBorder="0" applyAlignment="0" applyProtection="0"/>
    <xf numFmtId="0" fontId="14" fillId="0" borderId="0" applyNumberFormat="0" applyBorder="0" applyProtection="0"/>
  </cellStyleXfs>
  <cellXfs count="80">
    <xf numFmtId="0" fontId="0" fillId="0" borderId="0" xfId="0"/>
    <xf numFmtId="0" fontId="2" fillId="0" borderId="0" xfId="0" applyFont="1"/>
    <xf numFmtId="167" fontId="12" fillId="4" borderId="4" xfId="0" applyNumberFormat="1" applyFont="1" applyFill="1" applyBorder="1" applyAlignment="1" applyProtection="1">
      <alignment horizontal="center" vertical="center" wrapText="1"/>
      <protection locked="0"/>
    </xf>
    <xf numFmtId="167" fontId="12" fillId="0" borderId="4" xfId="1" applyNumberFormat="1" applyFont="1" applyBorder="1" applyAlignment="1" applyProtection="1">
      <alignment horizontal="center" vertical="center"/>
    </xf>
    <xf numFmtId="167" fontId="11" fillId="2" borderId="1" xfId="1" applyNumberFormat="1" applyFont="1" applyFill="1" applyBorder="1" applyAlignment="1" applyProtection="1">
      <alignment horizontal="center" vertical="center"/>
    </xf>
    <xf numFmtId="4" fontId="4" fillId="6" borderId="7" xfId="1" applyNumberFormat="1" applyFont="1" applyFill="1" applyBorder="1" applyAlignment="1" applyProtection="1">
      <alignment vertical="center"/>
    </xf>
    <xf numFmtId="4" fontId="4" fillId="6" borderId="2" xfId="1" applyNumberFormat="1" applyFont="1" applyFill="1" applyBorder="1" applyAlignment="1" applyProtection="1">
      <alignment horizontal="center" vertical="center"/>
    </xf>
    <xf numFmtId="167" fontId="4" fillId="3" borderId="1" xfId="2" applyNumberFormat="1" applyFont="1" applyFill="1" applyBorder="1" applyAlignment="1" applyProtection="1">
      <alignment horizontal="center" vertical="center"/>
    </xf>
    <xf numFmtId="4" fontId="4" fillId="3" borderId="1" xfId="1" applyNumberFormat="1" applyFont="1" applyFill="1" applyBorder="1" applyAlignment="1" applyProtection="1">
      <alignment horizontal="center" vertical="center"/>
    </xf>
    <xf numFmtId="167" fontId="4" fillId="5" borderId="1" xfId="2" applyNumberFormat="1" applyFont="1" applyFill="1" applyBorder="1" applyAlignment="1" applyProtection="1">
      <alignment horizontal="center" vertical="center"/>
    </xf>
    <xf numFmtId="167" fontId="4" fillId="5" borderId="1" xfId="2" applyNumberFormat="1" applyFont="1" applyFill="1" applyBorder="1" applyAlignment="1" applyProtection="1">
      <alignment horizontal="center" vertical="center"/>
      <protection locked="0"/>
    </xf>
    <xf numFmtId="0" fontId="7" fillId="0" borderId="0" xfId="0" applyFont="1" applyProtection="1">
      <protection locked="0"/>
    </xf>
    <xf numFmtId="0" fontId="7" fillId="0" borderId="0" xfId="0" applyFont="1" applyAlignment="1" applyProtection="1">
      <alignment horizontal="center"/>
      <protection locked="0"/>
    </xf>
    <xf numFmtId="0" fontId="7" fillId="0" borderId="0" xfId="0" applyFont="1"/>
    <xf numFmtId="0" fontId="5" fillId="0" borderId="0" xfId="0" applyFont="1"/>
    <xf numFmtId="0" fontId="4" fillId="0" borderId="0" xfId="0" applyFont="1" applyAlignment="1">
      <alignment vertical="center" wrapText="1"/>
    </xf>
    <xf numFmtId="0" fontId="11" fillId="5" borderId="9" xfId="0" applyFont="1" applyFill="1" applyBorder="1" applyAlignment="1">
      <alignment horizontal="center" vertical="center" wrapText="1"/>
    </xf>
    <xf numFmtId="4" fontId="11" fillId="5" borderId="9" xfId="0" applyNumberFormat="1" applyFont="1" applyFill="1" applyBorder="1" applyAlignment="1">
      <alignment horizontal="center" vertical="center" wrapText="1"/>
    </xf>
    <xf numFmtId="4" fontId="11" fillId="5" borderId="9" xfId="0" applyNumberFormat="1" applyFont="1" applyFill="1" applyBorder="1" applyAlignment="1">
      <alignment horizontal="center" vertical="center"/>
    </xf>
    <xf numFmtId="0" fontId="11" fillId="2" borderId="1" xfId="0" applyFont="1" applyFill="1" applyBorder="1" applyAlignment="1">
      <alignment horizontal="center" vertical="center" wrapText="1"/>
    </xf>
    <xf numFmtId="0" fontId="11" fillId="2" borderId="1" xfId="0" applyFont="1" applyFill="1" applyBorder="1" applyAlignment="1">
      <alignment horizontal="left" vertical="center" wrapText="1" indent="1"/>
    </xf>
    <xf numFmtId="0" fontId="11" fillId="2" borderId="2" xfId="0" applyFont="1" applyFill="1" applyBorder="1" applyAlignment="1">
      <alignment horizontal="center" vertical="center" wrapText="1"/>
    </xf>
    <xf numFmtId="4" fontId="11" fillId="2" borderId="2" xfId="0" applyNumberFormat="1" applyFont="1" applyFill="1" applyBorder="1" applyAlignment="1">
      <alignment horizontal="center" vertical="center" wrapText="1"/>
    </xf>
    <xf numFmtId="4" fontId="11" fillId="2" borderId="2" xfId="0" applyNumberFormat="1" applyFont="1" applyFill="1" applyBorder="1" applyAlignment="1">
      <alignment horizontal="center" vertical="center"/>
    </xf>
    <xf numFmtId="0" fontId="12" fillId="0" borderId="0" xfId="0" applyFont="1"/>
    <xf numFmtId="0" fontId="12" fillId="0" borderId="3" xfId="0" applyFont="1" applyBorder="1" applyAlignment="1">
      <alignment horizontal="center" vertical="center"/>
    </xf>
    <xf numFmtId="0" fontId="12" fillId="0" borderId="4" xfId="0" applyFont="1" applyBorder="1" applyAlignment="1">
      <alignment horizontal="left" vertical="center" wrapText="1" indent="1"/>
    </xf>
    <xf numFmtId="0" fontId="12" fillId="0" borderId="2" xfId="0" applyFont="1" applyBorder="1" applyAlignment="1">
      <alignment horizontal="center" vertical="center"/>
    </xf>
    <xf numFmtId="0" fontId="12" fillId="0" borderId="4" xfId="0" applyFont="1" applyBorder="1" applyAlignment="1">
      <alignment horizontal="center" vertical="center"/>
    </xf>
    <xf numFmtId="4" fontId="12" fillId="0" borderId="4" xfId="0" applyNumberFormat="1" applyFont="1" applyBorder="1" applyAlignment="1">
      <alignment horizontal="center" vertical="center"/>
    </xf>
    <xf numFmtId="0" fontId="12" fillId="0" borderId="1" xfId="0" applyFont="1" applyBorder="1" applyAlignment="1">
      <alignment horizontal="center" vertical="center"/>
    </xf>
    <xf numFmtId="49" fontId="12" fillId="0" borderId="1" xfId="0" applyNumberFormat="1" applyFont="1" applyBorder="1" applyAlignment="1">
      <alignment horizontal="center" vertical="center"/>
    </xf>
    <xf numFmtId="0" fontId="12" fillId="0" borderId="2" xfId="0" applyFont="1" applyBorder="1" applyAlignment="1">
      <alignment horizontal="left" vertical="center" wrapText="1" indent="1"/>
    </xf>
    <xf numFmtId="4" fontId="12" fillId="0" borderId="2" xfId="0" applyNumberFormat="1" applyFont="1" applyBorder="1" applyAlignment="1">
      <alignment horizontal="center" vertical="center"/>
    </xf>
    <xf numFmtId="49" fontId="12" fillId="0" borderId="3" xfId="0" applyNumberFormat="1" applyFont="1" applyBorder="1" applyAlignment="1">
      <alignment horizontal="center" vertical="center"/>
    </xf>
    <xf numFmtId="16" fontId="12" fillId="0" borderId="3" xfId="0" applyNumberFormat="1" applyFont="1" applyBorder="1" applyAlignment="1">
      <alignment horizontal="center" vertical="center"/>
    </xf>
    <xf numFmtId="14" fontId="12" fillId="0" borderId="3" xfId="0" applyNumberFormat="1" applyFont="1" applyBorder="1" applyAlignment="1">
      <alignment horizontal="center" vertical="center"/>
    </xf>
    <xf numFmtId="16" fontId="11" fillId="2" borderId="1" xfId="0" applyNumberFormat="1" applyFont="1" applyFill="1" applyBorder="1" applyAlignment="1">
      <alignment horizontal="center" vertical="center" wrapText="1"/>
    </xf>
    <xf numFmtId="0" fontId="8" fillId="0" borderId="0" xfId="0" applyFont="1"/>
    <xf numFmtId="0" fontId="4" fillId="6" borderId="6" xfId="0" applyFont="1" applyFill="1" applyBorder="1" applyAlignment="1">
      <alignment horizontal="center" vertical="center"/>
    </xf>
    <xf numFmtId="0" fontId="4" fillId="6" borderId="7" xfId="0" applyFont="1" applyFill="1" applyBorder="1" applyAlignment="1">
      <alignment horizontal="left" vertical="center" wrapText="1" indent="1"/>
    </xf>
    <xf numFmtId="0" fontId="4" fillId="6" borderId="7" xfId="0" applyFont="1" applyFill="1" applyBorder="1" applyAlignment="1">
      <alignment horizontal="center" vertical="center" wrapText="1"/>
    </xf>
    <xf numFmtId="0" fontId="4" fillId="6" borderId="7" xfId="0" applyFont="1" applyFill="1" applyBorder="1" applyAlignment="1">
      <alignment horizontal="center" vertical="center"/>
    </xf>
    <xf numFmtId="0" fontId="13" fillId="0" borderId="0" xfId="0" applyFont="1"/>
    <xf numFmtId="0" fontId="4" fillId="3" borderId="1" xfId="0" applyFont="1" applyFill="1" applyBorder="1" applyAlignment="1">
      <alignment horizontal="center" vertical="center"/>
    </xf>
    <xf numFmtId="0" fontId="7" fillId="0" borderId="0" xfId="0" applyFont="1" applyAlignment="1">
      <alignment wrapText="1"/>
    </xf>
    <xf numFmtId="4" fontId="7" fillId="0" borderId="0" xfId="0" applyNumberFormat="1" applyFont="1" applyAlignment="1">
      <alignment horizontal="center" vertical="top"/>
    </xf>
    <xf numFmtId="0" fontId="7" fillId="0" borderId="0" xfId="0" applyFont="1" applyAlignment="1">
      <alignment horizontal="center"/>
    </xf>
    <xf numFmtId="0" fontId="7" fillId="0" borderId="0" xfId="0" applyFont="1" applyAlignment="1">
      <alignment horizontal="right" wrapText="1"/>
    </xf>
    <xf numFmtId="0" fontId="11" fillId="2" borderId="5" xfId="0" applyFont="1" applyFill="1" applyBorder="1" applyAlignment="1">
      <alignment horizontal="left" vertical="center" indent="1"/>
    </xf>
    <xf numFmtId="0" fontId="11" fillId="2" borderId="6" xfId="0" applyFont="1" applyFill="1" applyBorder="1" applyAlignment="1">
      <alignment horizontal="left" vertical="center" indent="1"/>
    </xf>
    <xf numFmtId="0" fontId="11" fillId="2" borderId="6" xfId="0" applyFont="1" applyFill="1" applyBorder="1" applyAlignment="1">
      <alignment horizontal="left" vertical="center" wrapText="1" indent="1"/>
    </xf>
    <xf numFmtId="0" fontId="11" fillId="2" borderId="7" xfId="0" applyFont="1" applyFill="1" applyBorder="1" applyAlignment="1">
      <alignment horizontal="left" vertical="center" wrapText="1" indent="1"/>
    </xf>
    <xf numFmtId="0" fontId="11" fillId="2" borderId="2" xfId="0" applyFont="1" applyFill="1" applyBorder="1" applyAlignment="1">
      <alignment horizontal="left" vertical="center" wrapText="1" indent="1"/>
    </xf>
    <xf numFmtId="0" fontId="12" fillId="0" borderId="6" xfId="0" applyFont="1" applyBorder="1" applyAlignment="1">
      <alignment horizontal="center" vertical="center"/>
    </xf>
    <xf numFmtId="0" fontId="12" fillId="0" borderId="7" xfId="0" applyFont="1" applyBorder="1" applyAlignment="1">
      <alignment horizontal="center" vertical="center"/>
    </xf>
    <xf numFmtId="0" fontId="12" fillId="0" borderId="2" xfId="0" applyFont="1" applyBorder="1" applyAlignment="1">
      <alignment horizontal="center" vertical="center"/>
    </xf>
    <xf numFmtId="0" fontId="12" fillId="0" borderId="0" xfId="0" applyFont="1" applyAlignment="1">
      <alignment horizontal="center"/>
    </xf>
    <xf numFmtId="0" fontId="12" fillId="0" borderId="7" xfId="0" applyFont="1" applyBorder="1" applyAlignment="1">
      <alignment horizontal="center"/>
    </xf>
    <xf numFmtId="0" fontId="3" fillId="0" borderId="0" xfId="0" applyFont="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left" vertical="center"/>
    </xf>
    <xf numFmtId="164" fontId="4" fillId="0" borderId="0" xfId="0" applyNumberFormat="1" applyFont="1" applyAlignment="1">
      <alignment horizontal="center" vertical="center"/>
    </xf>
    <xf numFmtId="0" fontId="5" fillId="0" borderId="8" xfId="0" applyFont="1" applyBorder="1" applyAlignment="1">
      <alignment horizontal="center"/>
    </xf>
    <xf numFmtId="0" fontId="4" fillId="0" borderId="0" xfId="0" applyFont="1" applyAlignment="1">
      <alignment horizontal="center" vertical="center"/>
    </xf>
    <xf numFmtId="0" fontId="7" fillId="0" borderId="0" xfId="0" applyFont="1" applyAlignment="1" applyProtection="1">
      <alignment horizontal="center"/>
      <protection locked="0"/>
    </xf>
    <xf numFmtId="0" fontId="7" fillId="0" borderId="0" xfId="0" applyFont="1" applyAlignment="1">
      <alignment horizontal="center"/>
    </xf>
    <xf numFmtId="0" fontId="4" fillId="3" borderId="1" xfId="0" applyFont="1" applyFill="1" applyBorder="1" applyAlignment="1">
      <alignment horizontal="left" vertical="center" indent="1"/>
    </xf>
    <xf numFmtId="4" fontId="4" fillId="3" borderId="1" xfId="1" applyNumberFormat="1" applyFont="1" applyFill="1" applyBorder="1" applyAlignment="1" applyProtection="1">
      <alignment horizontal="left" vertical="center" wrapText="1" indent="1"/>
    </xf>
    <xf numFmtId="0" fontId="4" fillId="5" borderId="1" xfId="0" applyFont="1" applyFill="1" applyBorder="1" applyAlignment="1">
      <alignment horizontal="left" vertical="center" wrapText="1" indent="1"/>
    </xf>
    <xf numFmtId="0" fontId="10" fillId="0" borderId="0" xfId="0" applyFont="1" applyAlignment="1" applyProtection="1">
      <alignment horizontal="left"/>
      <protection locked="0"/>
    </xf>
    <xf numFmtId="0" fontId="11" fillId="2" borderId="10" xfId="0" applyFont="1" applyFill="1" applyBorder="1" applyAlignment="1">
      <alignment horizontal="left" vertical="center" wrapText="1" indent="1"/>
    </xf>
    <xf numFmtId="0" fontId="11" fillId="2" borderId="11" xfId="0" applyFont="1" applyFill="1" applyBorder="1" applyAlignment="1">
      <alignment horizontal="left" vertical="center" wrapText="1" indent="1"/>
    </xf>
    <xf numFmtId="0" fontId="11" fillId="2" borderId="12" xfId="0" applyFont="1" applyFill="1" applyBorder="1" applyAlignment="1">
      <alignment horizontal="left" vertical="center" wrapText="1" indent="1"/>
    </xf>
    <xf numFmtId="0" fontId="11" fillId="2" borderId="13" xfId="0" applyFont="1" applyFill="1" applyBorder="1" applyAlignment="1">
      <alignment horizontal="left" vertical="center" wrapText="1" indent="1"/>
    </xf>
    <xf numFmtId="0" fontId="11" fillId="2" borderId="8" xfId="0" applyFont="1" applyFill="1" applyBorder="1" applyAlignment="1">
      <alignment horizontal="left" vertical="center" wrapText="1" indent="1"/>
    </xf>
    <xf numFmtId="0" fontId="11" fillId="2" borderId="4" xfId="0" applyFont="1" applyFill="1" applyBorder="1" applyAlignment="1">
      <alignment horizontal="left" vertical="center" wrapText="1" indent="1"/>
    </xf>
    <xf numFmtId="0" fontId="11" fillId="2" borderId="9"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2" fillId="0" borderId="0" xfId="0" applyFont="1" applyAlignment="1">
      <alignment horizontal="left" vertical="center" wrapText="1"/>
    </xf>
  </cellXfs>
  <cellStyles count="7">
    <cellStyle name="Comma" xfId="1" builtinId="3" customBuiltin="1"/>
    <cellStyle name="Comma 2" xfId="4" xr:uid="{A1C23E06-ABEA-4680-84F0-4BC52E925EBF}"/>
    <cellStyle name="Comma 3" xfId="5" xr:uid="{B673E239-C0A5-45BC-93A8-0057E89409BC}"/>
    <cellStyle name="Currency" xfId="2" builtinId="4" customBuiltin="1"/>
    <cellStyle name="Normal" xfId="0" builtinId="0" customBuiltin="1"/>
    <cellStyle name="Normal 10" xfId="6" xr:uid="{2FFDD7FD-22D5-4D09-8BBA-E425CF6D783C}"/>
    <cellStyle name="Normal 3" xfId="3" xr:uid="{D5CB708F-5ECB-4809-9FAA-B173C3BA266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D7438-C51E-4E8C-8C02-A659A34ABA6B}">
  <dimension ref="A1:H3"/>
  <sheetViews>
    <sheetView workbookViewId="0">
      <selection sqref="A1:H1"/>
    </sheetView>
  </sheetViews>
  <sheetFormatPr defaultRowHeight="15"/>
  <cols>
    <col min="8" max="8" width="18.42578125" customWidth="1"/>
  </cols>
  <sheetData>
    <row r="1" spans="1:8" ht="256.5" customHeight="1">
      <c r="A1" s="79" t="s">
        <v>32</v>
      </c>
      <c r="B1" s="79"/>
      <c r="C1" s="79"/>
      <c r="D1" s="79"/>
      <c r="E1" s="79"/>
      <c r="F1" s="79"/>
      <c r="G1" s="79"/>
      <c r="H1" s="79"/>
    </row>
    <row r="3" spans="1:8" ht="18.75">
      <c r="A3" s="1"/>
      <c r="B3" s="1"/>
      <c r="C3" s="1"/>
      <c r="D3" s="1"/>
      <c r="E3" s="1"/>
      <c r="F3" s="1"/>
      <c r="G3" s="1"/>
      <c r="H3" s="1"/>
    </row>
  </sheetData>
  <mergeCells count="1">
    <mergeCell ref="A1:H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62"/>
  <sheetViews>
    <sheetView tabSelected="1" view="pageBreakPreview" zoomScale="145" zoomScaleNormal="115" zoomScaleSheetLayoutView="145" workbookViewId="0">
      <selection activeCell="A2" sqref="A2:F2"/>
    </sheetView>
  </sheetViews>
  <sheetFormatPr defaultColWidth="8.140625" defaultRowHeight="15"/>
  <cols>
    <col min="1" max="1" width="7" style="13" customWidth="1"/>
    <col min="2" max="2" width="35.5703125" style="45" customWidth="1"/>
    <col min="3" max="3" width="9.42578125" style="13" customWidth="1"/>
    <col min="4" max="4" width="9.140625" style="13" customWidth="1"/>
    <col min="5" max="5" width="11.85546875" style="47" customWidth="1"/>
    <col min="6" max="6" width="13.85546875" style="47" customWidth="1"/>
    <col min="7" max="7" width="8.140625" style="13" customWidth="1"/>
    <col min="8" max="16384" width="8.140625" style="13"/>
  </cols>
  <sheetData>
    <row r="1" spans="1:6" ht="20.25">
      <c r="A1" s="59" t="s">
        <v>0</v>
      </c>
      <c r="B1" s="59"/>
      <c r="C1" s="59"/>
      <c r="D1" s="59"/>
      <c r="E1" s="59"/>
      <c r="F1" s="59"/>
    </row>
    <row r="2" spans="1:6" s="14" customFormat="1" ht="15.75">
      <c r="A2" s="62"/>
      <c r="B2" s="62"/>
      <c r="C2" s="62"/>
      <c r="D2" s="62"/>
      <c r="E2" s="62"/>
      <c r="F2" s="62"/>
    </row>
    <row r="3" spans="1:6" s="14" customFormat="1" ht="15.75">
      <c r="A3" s="60" t="s">
        <v>34</v>
      </c>
      <c r="B3" s="60"/>
      <c r="C3" s="60"/>
      <c r="D3" s="60"/>
      <c r="E3" s="60"/>
      <c r="F3" s="60"/>
    </row>
    <row r="4" spans="1:6" s="14" customFormat="1" ht="15.75">
      <c r="A4" s="61" t="s">
        <v>35</v>
      </c>
      <c r="B4" s="61"/>
      <c r="C4" s="61"/>
      <c r="D4" s="61"/>
      <c r="E4" s="61"/>
      <c r="F4" s="61"/>
    </row>
    <row r="5" spans="1:6" s="64" customFormat="1" ht="15.75"/>
    <row r="6" spans="1:6" s="15" customFormat="1" ht="155.25" customHeight="1">
      <c r="A6" s="60" t="s">
        <v>70</v>
      </c>
      <c r="B6" s="60"/>
      <c r="C6" s="60"/>
      <c r="D6" s="60"/>
      <c r="E6" s="60"/>
      <c r="F6" s="60"/>
    </row>
    <row r="7" spans="1:6" s="14" customFormat="1" ht="16.5" thickBot="1">
      <c r="A7" s="63"/>
      <c r="B7" s="63"/>
      <c r="C7" s="63"/>
      <c r="D7" s="63"/>
      <c r="E7" s="63"/>
      <c r="F7" s="63"/>
    </row>
    <row r="8" spans="1:6" s="14" customFormat="1" ht="30.75" customHeight="1" thickBot="1">
      <c r="A8" s="16" t="s">
        <v>1</v>
      </c>
      <c r="B8" s="16" t="s">
        <v>2</v>
      </c>
      <c r="C8" s="16" t="s">
        <v>3</v>
      </c>
      <c r="D8" s="16" t="s">
        <v>5</v>
      </c>
      <c r="E8" s="17" t="s">
        <v>4</v>
      </c>
      <c r="F8" s="18" t="s">
        <v>6</v>
      </c>
    </row>
    <row r="9" spans="1:6" s="24" customFormat="1" ht="36" customHeight="1" thickBot="1">
      <c r="A9" s="19" t="s">
        <v>16</v>
      </c>
      <c r="B9" s="20" t="s">
        <v>36</v>
      </c>
      <c r="C9" s="21"/>
      <c r="D9" s="21"/>
      <c r="E9" s="22"/>
      <c r="F9" s="23"/>
    </row>
    <row r="10" spans="1:6" s="14" customFormat="1" ht="51.75" thickBot="1">
      <c r="A10" s="25" t="s">
        <v>21</v>
      </c>
      <c r="B10" s="26" t="s">
        <v>77</v>
      </c>
      <c r="C10" s="54"/>
      <c r="D10" s="55"/>
      <c r="E10" s="55"/>
      <c r="F10" s="56"/>
    </row>
    <row r="11" spans="1:6" s="14" customFormat="1" ht="16.5" thickBot="1">
      <c r="A11" s="25" t="s">
        <v>37</v>
      </c>
      <c r="B11" s="26" t="s">
        <v>40</v>
      </c>
      <c r="C11" s="28" t="s">
        <v>30</v>
      </c>
      <c r="D11" s="29">
        <v>20</v>
      </c>
      <c r="E11" s="2"/>
      <c r="F11" s="3">
        <f t="shared" ref="F11:F17" si="0">D11*ROUND(E11,2)</f>
        <v>0</v>
      </c>
    </row>
    <row r="12" spans="1:6" s="14" customFormat="1" ht="16.5" thickBot="1">
      <c r="A12" s="30" t="s">
        <v>38</v>
      </c>
      <c r="B12" s="26" t="s">
        <v>41</v>
      </c>
      <c r="C12" s="28" t="s">
        <v>30</v>
      </c>
      <c r="D12" s="29">
        <v>15</v>
      </c>
      <c r="E12" s="2"/>
      <c r="F12" s="3">
        <f t="shared" si="0"/>
        <v>0</v>
      </c>
    </row>
    <row r="13" spans="1:6" s="14" customFormat="1" ht="16.5" thickBot="1">
      <c r="A13" s="25" t="s">
        <v>39</v>
      </c>
      <c r="B13" s="26" t="s">
        <v>42</v>
      </c>
      <c r="C13" s="28" t="s">
        <v>30</v>
      </c>
      <c r="D13" s="29">
        <v>10</v>
      </c>
      <c r="E13" s="2"/>
      <c r="F13" s="3">
        <f t="shared" si="0"/>
        <v>0</v>
      </c>
    </row>
    <row r="14" spans="1:6" s="14" customFormat="1" ht="54" customHeight="1" thickBot="1">
      <c r="A14" s="25" t="s">
        <v>28</v>
      </c>
      <c r="B14" s="26" t="s">
        <v>80</v>
      </c>
      <c r="C14" s="28" t="s">
        <v>30</v>
      </c>
      <c r="D14" s="29">
        <v>10</v>
      </c>
      <c r="E14" s="2"/>
      <c r="F14" s="3">
        <f t="shared" si="0"/>
        <v>0</v>
      </c>
    </row>
    <row r="15" spans="1:6" s="14" customFormat="1" ht="54" customHeight="1" thickBot="1">
      <c r="A15" s="30" t="s">
        <v>29</v>
      </c>
      <c r="B15" s="26" t="s">
        <v>81</v>
      </c>
      <c r="C15" s="54"/>
      <c r="D15" s="55"/>
      <c r="E15" s="55"/>
      <c r="F15" s="56"/>
    </row>
    <row r="16" spans="1:6" s="14" customFormat="1" ht="16.5" thickBot="1">
      <c r="A16" s="25" t="s">
        <v>43</v>
      </c>
      <c r="B16" s="26" t="s">
        <v>45</v>
      </c>
      <c r="C16" s="28" t="s">
        <v>30</v>
      </c>
      <c r="D16" s="29">
        <v>10</v>
      </c>
      <c r="E16" s="2"/>
      <c r="F16" s="3">
        <f t="shared" ref="F16" si="1">D16*ROUND(E16,2)</f>
        <v>0</v>
      </c>
    </row>
    <row r="17" spans="1:6" s="14" customFormat="1" ht="16.5" thickBot="1">
      <c r="A17" s="25" t="s">
        <v>44</v>
      </c>
      <c r="B17" s="26" t="s">
        <v>46</v>
      </c>
      <c r="C17" s="28" t="s">
        <v>30</v>
      </c>
      <c r="D17" s="29">
        <v>10</v>
      </c>
      <c r="E17" s="2"/>
      <c r="F17" s="3">
        <f t="shared" si="0"/>
        <v>0</v>
      </c>
    </row>
    <row r="18" spans="1:6" s="24" customFormat="1" ht="24" customHeight="1" thickBot="1">
      <c r="A18" s="19" t="s">
        <v>16</v>
      </c>
      <c r="B18" s="49" t="s">
        <v>47</v>
      </c>
      <c r="C18" s="49"/>
      <c r="D18" s="49"/>
      <c r="E18" s="50"/>
      <c r="F18" s="4">
        <f>SUM(F11:F14,F16:F17)</f>
        <v>0</v>
      </c>
    </row>
    <row r="19" spans="1:6" s="24" customFormat="1" ht="13.5" thickBot="1">
      <c r="A19" s="57"/>
      <c r="B19" s="57"/>
      <c r="C19" s="57"/>
      <c r="D19" s="57"/>
      <c r="E19" s="57"/>
      <c r="F19" s="57"/>
    </row>
    <row r="20" spans="1:6" s="24" customFormat="1" ht="24" customHeight="1" thickBot="1">
      <c r="A20" s="19" t="s">
        <v>17</v>
      </c>
      <c r="B20" s="51" t="s">
        <v>48</v>
      </c>
      <c r="C20" s="52"/>
      <c r="D20" s="52"/>
      <c r="E20" s="52"/>
      <c r="F20" s="53"/>
    </row>
    <row r="21" spans="1:6" s="14" customFormat="1" ht="51.75" thickBot="1">
      <c r="A21" s="30" t="s">
        <v>19</v>
      </c>
      <c r="B21" s="26" t="s">
        <v>77</v>
      </c>
      <c r="C21" s="54"/>
      <c r="D21" s="55"/>
      <c r="E21" s="55"/>
      <c r="F21" s="56"/>
    </row>
    <row r="22" spans="1:6" s="14" customFormat="1" ht="16.5" thickBot="1">
      <c r="A22" s="31" t="s">
        <v>56</v>
      </c>
      <c r="B22" s="32" t="s">
        <v>50</v>
      </c>
      <c r="C22" s="27" t="s">
        <v>30</v>
      </c>
      <c r="D22" s="33">
        <v>10</v>
      </c>
      <c r="E22" s="2"/>
      <c r="F22" s="3">
        <f t="shared" ref="F22" si="2">D22*ROUND(E22,2)</f>
        <v>0</v>
      </c>
    </row>
    <row r="23" spans="1:6" s="14" customFormat="1" ht="16.5" thickBot="1">
      <c r="A23" s="25" t="s">
        <v>57</v>
      </c>
      <c r="B23" s="26" t="s">
        <v>51</v>
      </c>
      <c r="C23" s="27" t="s">
        <v>30</v>
      </c>
      <c r="D23" s="29">
        <v>10</v>
      </c>
      <c r="E23" s="2"/>
      <c r="F23" s="3">
        <f t="shared" ref="F23:F29" si="3">D23*ROUND(E23,2)</f>
        <v>0</v>
      </c>
    </row>
    <row r="24" spans="1:6" s="14" customFormat="1" ht="16.5" thickBot="1">
      <c r="A24" s="31" t="s">
        <v>58</v>
      </c>
      <c r="B24" s="32" t="s">
        <v>52</v>
      </c>
      <c r="C24" s="27" t="s">
        <v>30</v>
      </c>
      <c r="D24" s="29">
        <v>30</v>
      </c>
      <c r="E24" s="2"/>
      <c r="F24" s="3">
        <f t="shared" si="3"/>
        <v>0</v>
      </c>
    </row>
    <row r="25" spans="1:6" s="14" customFormat="1" ht="26.25" thickBot="1">
      <c r="A25" s="25" t="s">
        <v>59</v>
      </c>
      <c r="B25" s="32" t="s">
        <v>53</v>
      </c>
      <c r="C25" s="27" t="s">
        <v>30</v>
      </c>
      <c r="D25" s="33">
        <v>30</v>
      </c>
      <c r="E25" s="2"/>
      <c r="F25" s="3">
        <f t="shared" si="3"/>
        <v>0</v>
      </c>
    </row>
    <row r="26" spans="1:6" s="14" customFormat="1" ht="16.5" thickBot="1">
      <c r="A26" s="25" t="s">
        <v>60</v>
      </c>
      <c r="B26" s="26" t="s">
        <v>54</v>
      </c>
      <c r="C26" s="27" t="s">
        <v>30</v>
      </c>
      <c r="D26" s="29">
        <v>15</v>
      </c>
      <c r="E26" s="2"/>
      <c r="F26" s="3">
        <f t="shared" si="3"/>
        <v>0</v>
      </c>
    </row>
    <row r="27" spans="1:6" s="14" customFormat="1" ht="16.5" thickBot="1">
      <c r="A27" s="30" t="s">
        <v>61</v>
      </c>
      <c r="B27" s="26" t="s">
        <v>55</v>
      </c>
      <c r="C27" s="27" t="s">
        <v>30</v>
      </c>
      <c r="D27" s="33">
        <v>15</v>
      </c>
      <c r="E27" s="2"/>
      <c r="F27" s="3">
        <f t="shared" si="3"/>
        <v>0</v>
      </c>
    </row>
    <row r="28" spans="1:6" s="14" customFormat="1" ht="53.25" customHeight="1" thickBot="1">
      <c r="A28" s="30" t="s">
        <v>20</v>
      </c>
      <c r="B28" s="32" t="s">
        <v>78</v>
      </c>
      <c r="C28" s="27" t="s">
        <v>30</v>
      </c>
      <c r="D28" s="33">
        <v>15</v>
      </c>
      <c r="E28" s="2"/>
      <c r="F28" s="3">
        <f t="shared" si="3"/>
        <v>0</v>
      </c>
    </row>
    <row r="29" spans="1:6" s="14" customFormat="1" ht="64.5" thickBot="1">
      <c r="A29" s="25" t="s">
        <v>24</v>
      </c>
      <c r="B29" s="26" t="s">
        <v>79</v>
      </c>
      <c r="C29" s="27" t="s">
        <v>30</v>
      </c>
      <c r="D29" s="29">
        <v>10</v>
      </c>
      <c r="E29" s="2"/>
      <c r="F29" s="3">
        <f t="shared" si="3"/>
        <v>0</v>
      </c>
    </row>
    <row r="30" spans="1:6" s="24" customFormat="1" ht="24" customHeight="1" thickBot="1">
      <c r="A30" s="19" t="s">
        <v>17</v>
      </c>
      <c r="B30" s="49" t="s">
        <v>49</v>
      </c>
      <c r="C30" s="49"/>
      <c r="D30" s="49"/>
      <c r="E30" s="50"/>
      <c r="F30" s="4">
        <f>SUM(F22:F29)</f>
        <v>0</v>
      </c>
    </row>
    <row r="31" spans="1:6" s="24" customFormat="1" ht="13.5" thickBot="1">
      <c r="A31" s="58"/>
      <c r="B31" s="58"/>
      <c r="C31" s="58"/>
      <c r="D31" s="58"/>
      <c r="E31" s="58"/>
      <c r="F31" s="58"/>
    </row>
    <row r="32" spans="1:6" s="24" customFormat="1" ht="24" customHeight="1" thickBot="1">
      <c r="A32" s="19" t="s">
        <v>18</v>
      </c>
      <c r="B32" s="51" t="s">
        <v>62</v>
      </c>
      <c r="C32" s="52"/>
      <c r="D32" s="52"/>
      <c r="E32" s="52"/>
      <c r="F32" s="53"/>
    </row>
    <row r="33" spans="1:6" s="14" customFormat="1" ht="115.5" thickBot="1">
      <c r="A33" s="25" t="s">
        <v>22</v>
      </c>
      <c r="B33" s="26" t="s">
        <v>82</v>
      </c>
      <c r="C33" s="28" t="s">
        <v>31</v>
      </c>
      <c r="D33" s="29">
        <v>120</v>
      </c>
      <c r="E33" s="2"/>
      <c r="F33" s="3">
        <f t="shared" ref="F33" si="4">D33*ROUND(E33,2)</f>
        <v>0</v>
      </c>
    </row>
    <row r="34" spans="1:6" s="14" customFormat="1" ht="130.5" customHeight="1" thickBot="1">
      <c r="A34" s="34" t="s">
        <v>23</v>
      </c>
      <c r="B34" s="26" t="s">
        <v>71</v>
      </c>
      <c r="C34" s="28" t="s">
        <v>31</v>
      </c>
      <c r="D34" s="29">
        <v>60</v>
      </c>
      <c r="E34" s="2"/>
      <c r="F34" s="3">
        <f t="shared" ref="F34" si="5">D34*ROUND(E34,2)</f>
        <v>0</v>
      </c>
    </row>
    <row r="35" spans="1:6" s="24" customFormat="1" ht="24" customHeight="1" thickBot="1">
      <c r="A35" s="19" t="s">
        <v>18</v>
      </c>
      <c r="B35" s="49" t="s">
        <v>63</v>
      </c>
      <c r="C35" s="49"/>
      <c r="D35" s="49"/>
      <c r="E35" s="50"/>
      <c r="F35" s="4">
        <f>SUM(F33:F34)</f>
        <v>0</v>
      </c>
    </row>
    <row r="36" spans="1:6" s="24" customFormat="1" ht="13.5" thickBot="1">
      <c r="A36" s="57"/>
      <c r="B36" s="57"/>
      <c r="C36" s="57"/>
      <c r="D36" s="57"/>
      <c r="E36" s="57"/>
      <c r="F36" s="57"/>
    </row>
    <row r="37" spans="1:6" s="24" customFormat="1" ht="24" customHeight="1">
      <c r="A37" s="77" t="s">
        <v>25</v>
      </c>
      <c r="B37" s="71" t="s">
        <v>64</v>
      </c>
      <c r="C37" s="72"/>
      <c r="D37" s="72"/>
      <c r="E37" s="72"/>
      <c r="F37" s="73"/>
    </row>
    <row r="38" spans="1:6" s="24" customFormat="1" ht="54.75" customHeight="1" thickBot="1">
      <c r="A38" s="78"/>
      <c r="B38" s="74" t="s">
        <v>72</v>
      </c>
      <c r="C38" s="75"/>
      <c r="D38" s="75"/>
      <c r="E38" s="75"/>
      <c r="F38" s="76"/>
    </row>
    <row r="39" spans="1:6" s="14" customFormat="1" ht="51.75" thickBot="1">
      <c r="A39" s="35" t="s">
        <v>27</v>
      </c>
      <c r="B39" s="26" t="s">
        <v>66</v>
      </c>
      <c r="C39" s="54"/>
      <c r="D39" s="55"/>
      <c r="E39" s="55"/>
      <c r="F39" s="56"/>
    </row>
    <row r="40" spans="1:6" s="14" customFormat="1" ht="16.5" thickBot="1">
      <c r="A40" s="36" t="s">
        <v>67</v>
      </c>
      <c r="B40" s="32" t="s">
        <v>73</v>
      </c>
      <c r="C40" s="27" t="s">
        <v>30</v>
      </c>
      <c r="D40" s="33">
        <v>10</v>
      </c>
      <c r="E40" s="2"/>
      <c r="F40" s="3">
        <f t="shared" ref="F40:F41" si="6">D40*ROUND(E40,2)</f>
        <v>0</v>
      </c>
    </row>
    <row r="41" spans="1:6" s="14" customFormat="1" ht="16.5" thickBot="1">
      <c r="A41" s="25" t="s">
        <v>68</v>
      </c>
      <c r="B41" s="32" t="s">
        <v>74</v>
      </c>
      <c r="C41" s="28" t="s">
        <v>30</v>
      </c>
      <c r="D41" s="29">
        <v>10</v>
      </c>
      <c r="E41" s="2"/>
      <c r="F41" s="3">
        <f t="shared" si="6"/>
        <v>0</v>
      </c>
    </row>
    <row r="42" spans="1:6" s="14" customFormat="1" ht="16.5" thickBot="1">
      <c r="A42" s="25" t="s">
        <v>69</v>
      </c>
      <c r="B42" s="32" t="s">
        <v>75</v>
      </c>
      <c r="C42" s="28" t="s">
        <v>30</v>
      </c>
      <c r="D42" s="29">
        <v>10</v>
      </c>
      <c r="E42" s="2"/>
      <c r="F42" s="3">
        <f t="shared" ref="F42" si="7">D42*ROUND(E42,2)</f>
        <v>0</v>
      </c>
    </row>
    <row r="43" spans="1:6" s="14" customFormat="1" ht="102.75" thickBot="1">
      <c r="A43" s="31" t="s">
        <v>26</v>
      </c>
      <c r="B43" s="32" t="s">
        <v>83</v>
      </c>
      <c r="C43" s="27" t="s">
        <v>31</v>
      </c>
      <c r="D43" s="33">
        <v>50</v>
      </c>
      <c r="E43" s="2"/>
      <c r="F43" s="3">
        <f t="shared" ref="F43:F44" si="8">D43*ROUND(E43,2)</f>
        <v>0</v>
      </c>
    </row>
    <row r="44" spans="1:6" s="14" customFormat="1" ht="117.75" customHeight="1" thickBot="1">
      <c r="A44" s="25" t="s">
        <v>33</v>
      </c>
      <c r="B44" s="26" t="s">
        <v>76</v>
      </c>
      <c r="C44" s="27" t="s">
        <v>31</v>
      </c>
      <c r="D44" s="29">
        <v>10</v>
      </c>
      <c r="E44" s="2"/>
      <c r="F44" s="3">
        <f t="shared" si="8"/>
        <v>0</v>
      </c>
    </row>
    <row r="45" spans="1:6" s="38" customFormat="1" ht="24" customHeight="1" thickBot="1">
      <c r="A45" s="37" t="s">
        <v>25</v>
      </c>
      <c r="B45" s="49" t="s">
        <v>65</v>
      </c>
      <c r="C45" s="49"/>
      <c r="D45" s="49"/>
      <c r="E45" s="50"/>
      <c r="F45" s="4">
        <f>SUM(F40:F42,F43:F44)</f>
        <v>0</v>
      </c>
    </row>
    <row r="46" spans="1:6" s="24" customFormat="1" ht="13.5" thickBot="1">
      <c r="A46" s="58"/>
      <c r="B46" s="58"/>
      <c r="C46" s="58"/>
      <c r="D46" s="58"/>
      <c r="E46" s="58"/>
      <c r="F46" s="58"/>
    </row>
    <row r="47" spans="1:6" s="43" customFormat="1" ht="24" customHeight="1" thickBot="1">
      <c r="A47" s="39"/>
      <c r="B47" s="40" t="s">
        <v>7</v>
      </c>
      <c r="C47" s="41"/>
      <c r="D47" s="5"/>
      <c r="E47" s="42"/>
      <c r="F47" s="6"/>
    </row>
    <row r="48" spans="1:6" s="43" customFormat="1" ht="24" customHeight="1" thickBot="1">
      <c r="A48" s="44" t="s">
        <v>16</v>
      </c>
      <c r="B48" s="67" t="str">
        <f>B9</f>
        <v>REDOVNO DOHRANJIVANJE PLAŽA - NASELJE OMIŠALJ</v>
      </c>
      <c r="C48" s="67"/>
      <c r="D48" s="67"/>
      <c r="E48" s="67"/>
      <c r="F48" s="7">
        <f>F18</f>
        <v>0</v>
      </c>
    </row>
    <row r="49" spans="1:6" s="43" customFormat="1" ht="24" customHeight="1" thickBot="1">
      <c r="A49" s="8" t="s">
        <v>17</v>
      </c>
      <c r="B49" s="68" t="str">
        <f>B20</f>
        <v>REDOVNO DOHRANJIVANJE PLAŽA - NASELJE NJIVICE</v>
      </c>
      <c r="C49" s="68"/>
      <c r="D49" s="68"/>
      <c r="E49" s="68"/>
      <c r="F49" s="7">
        <f>F30</f>
        <v>0</v>
      </c>
    </row>
    <row r="50" spans="1:6" s="43" customFormat="1" ht="24" customHeight="1" thickBot="1">
      <c r="A50" s="44" t="s">
        <v>18</v>
      </c>
      <c r="B50" s="67" t="str">
        <f>B32</f>
        <v>REDOVNO RAVNANJE PLAŽA</v>
      </c>
      <c r="C50" s="67"/>
      <c r="D50" s="67"/>
      <c r="E50" s="67"/>
      <c r="F50" s="7">
        <f>F35</f>
        <v>0</v>
      </c>
    </row>
    <row r="51" spans="1:6" s="43" customFormat="1" ht="24" customHeight="1" thickBot="1">
      <c r="A51" s="8" t="s">
        <v>25</v>
      </c>
      <c r="B51" s="68" t="str">
        <f>B37</f>
        <v>INTERVENTNO DOHRANJIVANJE I RAVNANJE PLAŽA</v>
      </c>
      <c r="C51" s="68"/>
      <c r="D51" s="68"/>
      <c r="E51" s="68"/>
      <c r="F51" s="7">
        <f>F45</f>
        <v>0</v>
      </c>
    </row>
    <row r="52" spans="1:6" s="43" customFormat="1" ht="24" customHeight="1" thickBot="1">
      <c r="A52" s="14"/>
      <c r="B52" s="69" t="s">
        <v>8</v>
      </c>
      <c r="C52" s="69"/>
      <c r="D52" s="69"/>
      <c r="E52" s="69"/>
      <c r="F52" s="9">
        <f>SUM(F48:F51)</f>
        <v>0</v>
      </c>
    </row>
    <row r="53" spans="1:6" s="43" customFormat="1" ht="24" customHeight="1" thickBot="1">
      <c r="A53" s="14"/>
      <c r="B53" s="69" t="s">
        <v>9</v>
      </c>
      <c r="C53" s="69"/>
      <c r="D53" s="69"/>
      <c r="E53" s="69"/>
      <c r="F53" s="10">
        <f>ROUND(F52*0.25, 2)</f>
        <v>0</v>
      </c>
    </row>
    <row r="54" spans="1:6" s="43" customFormat="1" ht="24" customHeight="1" thickBot="1">
      <c r="A54" s="14"/>
      <c r="B54" s="69" t="s">
        <v>10</v>
      </c>
      <c r="C54" s="69"/>
      <c r="D54" s="69"/>
      <c r="E54" s="69"/>
      <c r="F54" s="9">
        <f>SUM(F52:F53)</f>
        <v>0</v>
      </c>
    </row>
    <row r="55" spans="1:6" s="43" customFormat="1" ht="15.75">
      <c r="A55" s="13"/>
      <c r="B55" s="45"/>
      <c r="C55" s="13"/>
      <c r="D55" s="13"/>
      <c r="E55" s="46"/>
      <c r="F55" s="46"/>
    </row>
    <row r="56" spans="1:6" s="43" customFormat="1" ht="15.75">
      <c r="A56" s="13"/>
      <c r="B56" s="45"/>
      <c r="C56" s="13"/>
      <c r="D56" s="13"/>
      <c r="E56" s="46"/>
      <c r="F56" s="46"/>
    </row>
    <row r="57" spans="1:6" s="43" customFormat="1" ht="15.75">
      <c r="A57" s="70" t="s">
        <v>11</v>
      </c>
      <c r="B57" s="70"/>
      <c r="C57" s="13"/>
      <c r="D57" s="13"/>
      <c r="E57" s="47"/>
      <c r="F57" s="47"/>
    </row>
    <row r="58" spans="1:6" s="43" customFormat="1" ht="15.75">
      <c r="A58" s="13"/>
      <c r="B58" s="45"/>
      <c r="C58" s="66" t="s">
        <v>14</v>
      </c>
      <c r="D58" s="66"/>
      <c r="E58" s="66"/>
      <c r="F58" s="66"/>
    </row>
    <row r="59" spans="1:6" s="43" customFormat="1" ht="15.75">
      <c r="A59" s="13"/>
      <c r="B59" s="45"/>
      <c r="C59" s="11"/>
      <c r="D59" s="11"/>
      <c r="E59" s="12"/>
      <c r="F59" s="12"/>
    </row>
    <row r="60" spans="1:6" s="43" customFormat="1" ht="15.75">
      <c r="A60" s="13"/>
      <c r="B60" s="48" t="s">
        <v>15</v>
      </c>
      <c r="C60" s="11"/>
      <c r="D60" s="11"/>
      <c r="E60" s="12"/>
      <c r="F60" s="12"/>
    </row>
    <row r="61" spans="1:6" s="14" customFormat="1" ht="16.5" thickBot="1">
      <c r="A61" s="13"/>
      <c r="B61" s="45"/>
      <c r="C61" s="65" t="s">
        <v>12</v>
      </c>
      <c r="D61" s="65"/>
      <c r="E61" s="65"/>
      <c r="F61" s="65"/>
    </row>
    <row r="62" spans="1:6" s="14" customFormat="1" ht="15.75">
      <c r="A62" s="13"/>
      <c r="B62" s="45"/>
      <c r="C62" s="66" t="s">
        <v>13</v>
      </c>
      <c r="D62" s="66"/>
      <c r="E62" s="66"/>
      <c r="F62" s="66"/>
    </row>
  </sheetData>
  <sheetProtection algorithmName="SHA-512" hashValue="Uj08UajmKaDvNXWqVlsP8+PktapfS+cKignNiRLSitKF/SJOYySgq09SATQmF+vGW85FxyG+/Qgjejwcxu45VA==" saltValue="FxmV0+ApkII9wtIuxiBfjA==" spinCount="100000" sheet="1" objects="1" scenarios="1"/>
  <mergeCells count="35">
    <mergeCell ref="B35:E35"/>
    <mergeCell ref="B48:E48"/>
    <mergeCell ref="C58:F58"/>
    <mergeCell ref="B37:F37"/>
    <mergeCell ref="B45:E45"/>
    <mergeCell ref="B51:E51"/>
    <mergeCell ref="A36:F36"/>
    <mergeCell ref="A46:F46"/>
    <mergeCell ref="B38:F38"/>
    <mergeCell ref="A37:A38"/>
    <mergeCell ref="C39:F39"/>
    <mergeCell ref="C61:F61"/>
    <mergeCell ref="C62:F62"/>
    <mergeCell ref="B50:E50"/>
    <mergeCell ref="B49:E49"/>
    <mergeCell ref="B52:E52"/>
    <mergeCell ref="B53:E53"/>
    <mergeCell ref="B54:E54"/>
    <mergeCell ref="A57:B57"/>
    <mergeCell ref="A1:F1"/>
    <mergeCell ref="A3:F3"/>
    <mergeCell ref="A4:F4"/>
    <mergeCell ref="A2:F2"/>
    <mergeCell ref="A7:F7"/>
    <mergeCell ref="A5:XFD5"/>
    <mergeCell ref="A6:F6"/>
    <mergeCell ref="B18:E18"/>
    <mergeCell ref="B30:E30"/>
    <mergeCell ref="B20:F20"/>
    <mergeCell ref="B32:F32"/>
    <mergeCell ref="C10:F10"/>
    <mergeCell ref="C15:F15"/>
    <mergeCell ref="A19:F19"/>
    <mergeCell ref="A31:F31"/>
    <mergeCell ref="C21:F21"/>
  </mergeCells>
  <phoneticPr fontId="6" type="noConversion"/>
  <pageMargins left="0.70000000000000007" right="0.70000000000000007" top="0.75" bottom="0.75" header="0.30000000000000004" footer="0.30000000000000004"/>
  <pageSetup paperSize="9" fitToHeight="0" orientation="portrait" r:id="rId1"/>
  <rowBreaks count="2" manualBreakCount="2">
    <brk id="19" max="5" man="1"/>
    <brk id="36"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Uputa za popunjavanje</vt:lpstr>
      <vt:lpstr>Troškovnik</vt:lpstr>
      <vt:lpstr>Troškovnik!Print_Area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Kristijan Lončarić</dc:creator>
  <cp:lastModifiedBy>Kristijan Lončarić</cp:lastModifiedBy>
  <cp:lastPrinted>2026-05-08T07:09:43Z</cp:lastPrinted>
  <dcterms:created xsi:type="dcterms:W3CDTF">2021-12-13T14:27:14Z</dcterms:created>
  <dcterms:modified xsi:type="dcterms:W3CDTF">2026-05-08T09:06:52Z</dcterms:modified>
</cp:coreProperties>
</file>