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ncaric\Desktop\Nabava\2025\049-25 Sanacija kupališta Stran\"/>
    </mc:Choice>
  </mc:AlternateContent>
  <xr:revisionPtr revIDLastSave="0" documentId="13_ncr:1_{A1AAF9FE-D6DC-4F7A-A72D-E4786EA7C14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 za popunjavanje" sheetId="4" r:id="rId1"/>
    <sheet name="Troškovnik" sheetId="2" r:id="rId2"/>
  </sheets>
  <definedNames>
    <definedName name="_xlnm.Print_Area" localSheetId="1">Troškovnik!$A$1:$F$52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2" l="1"/>
  <c r="F33" i="2"/>
  <c r="F32" i="2"/>
  <c r="F18" i="2" l="1"/>
  <c r="F17" i="2" l="1"/>
  <c r="F16" i="2"/>
  <c r="F8" i="2"/>
  <c r="F30" i="2"/>
  <c r="F29" i="2"/>
  <c r="F27" i="2"/>
  <c r="F26" i="2"/>
  <c r="F24" i="2"/>
  <c r="F23" i="2"/>
  <c r="F35" i="2" l="1"/>
  <c r="F15" i="2"/>
  <c r="F14" i="2" l="1"/>
  <c r="F13" i="2"/>
  <c r="F19" i="2" l="1"/>
  <c r="F9" i="2"/>
  <c r="B40" i="2" l="1"/>
  <c r="B39" i="2"/>
  <c r="B38" i="2"/>
  <c r="F38" i="2" l="1"/>
  <c r="F40" i="2" l="1"/>
  <c r="F39" i="2"/>
  <c r="F41" i="2" l="1"/>
  <c r="F42" i="2" l="1"/>
  <c r="F43" i="2" s="1"/>
</calcChain>
</file>

<file path=xl/sharedStrings.xml><?xml version="1.0" encoding="utf-8"?>
<sst xmlns="http://schemas.openxmlformats.org/spreadsheetml/2006/main" count="92" uniqueCount="61">
  <si>
    <t>T R O Š K O V N I K</t>
  </si>
  <si>
    <t>R. br.</t>
  </si>
  <si>
    <t>Opis</t>
  </si>
  <si>
    <t>Jedinična mjera</t>
  </si>
  <si>
    <t>Jedinična cijena</t>
  </si>
  <si>
    <t>Količina</t>
  </si>
  <si>
    <t>Iznos</t>
  </si>
  <si>
    <t>REKAPITULACIJA</t>
  </si>
  <si>
    <t>UKUPNO:</t>
  </si>
  <si>
    <t>PDV (25%):</t>
  </si>
  <si>
    <t>SVEUKUPNO:</t>
  </si>
  <si>
    <t>U _____________, _______________ godine.</t>
  </si>
  <si>
    <t>___________________________________</t>
  </si>
  <si>
    <t>(ime, prezime i potpis ovlaštene osobe Ponuditelja)</t>
  </si>
  <si>
    <t>PONUDITELJ</t>
  </si>
  <si>
    <t>MP</t>
  </si>
  <si>
    <t>m2</t>
  </si>
  <si>
    <t>m3</t>
  </si>
  <si>
    <t>1.</t>
  </si>
  <si>
    <t>2.</t>
  </si>
  <si>
    <t>3.</t>
  </si>
  <si>
    <t>PRIPREMNI RADOVI</t>
  </si>
  <si>
    <t>PRIPREMNI RADOVI - UKUPNO</t>
  </si>
  <si>
    <t>Popunjavaju se samo polja označena svijetlo plavom bojom, i to jediničnim cijenama bez PDV-a. Molimo ponuditelje da ne mijenjaju preostala polja. Naručitelj je u obrazac ubacio odgovarajuće formule za izračun cijene.
Ukoliko je ponuđena cijena nula, odnosno ponuditelj stavku nudi besplatno obvezan je u polje predviđeno za upis cijene iste upisati iznos od 0,00 EUR (nula eura). Sve stavke troškovnika moraju biti popunjene.
Ukoliko ponuditelj nije u sustavu PDV-a, u rekapitulaciji pod stavkom "PDV (25%)" upisuje nulu (0). Za ponuditelje u sustavu PDV-a ova stavka će se automatski izračunati i nema potrebe za upisivanjem ičega.
OPĆINA OMIŠALJ</t>
  </si>
  <si>
    <t>2.1.</t>
  </si>
  <si>
    <t>1.1.</t>
  </si>
  <si>
    <t>3.1.</t>
  </si>
  <si>
    <t>3.2.</t>
  </si>
  <si>
    <t>ZEMLJANI RADOVI</t>
  </si>
  <si>
    <t>ZEMLJANI RADOVI - UKUPNO</t>
  </si>
  <si>
    <t>BETONSKI I ARMIRANO BETONSKI RADOVI - UKUPNO</t>
  </si>
  <si>
    <t>BETONSKI I ARMIRANO BETONSKI RADOVI</t>
  </si>
  <si>
    <t>a)</t>
  </si>
  <si>
    <t>b)</t>
  </si>
  <si>
    <t>2.4.</t>
  </si>
  <si>
    <t>3.3.</t>
  </si>
  <si>
    <t>c)</t>
  </si>
  <si>
    <t>Ručni iskop (mamutiranje)</t>
  </si>
  <si>
    <t>Strojni iskop</t>
  </si>
  <si>
    <t>Oplata</t>
  </si>
  <si>
    <t>2.2</t>
  </si>
  <si>
    <t>2.3</t>
  </si>
  <si>
    <t>Izrada nosivog sloja od mehanički zbijenog zrnatog kamenog materijala granulacije 0-31,5 mm (tampon), u debljini od 10 cm ispod područja armirano-betonske ploče obalnog platoa. Zbijanje se vrši vibracijskim valjkom ili vibro pločama u slojevima do potrebnog modula zbijenosti. Obračun po m3 ugrađenog materijala u zbijenom stanju.</t>
  </si>
  <si>
    <t>Beton C35/45</t>
  </si>
  <si>
    <t>Beton C25/30</t>
  </si>
  <si>
    <t>Armaturna mreža Q335</t>
  </si>
  <si>
    <t>3.4.</t>
  </si>
  <si>
    <t>Strojni podmorski iskop tla za temeljnu stopu obalnog zida s odlaganjem iskopanog materijala na za to predviđeno mjesto. Rov dimezija 70 x 40 cm. Zbog sprječavanja osipavanja stranica iskopa, iskop se predviđa izvesti sa kosim stranicama. Rad se izvodi strojno uz pomoć ronioca. Dodatno, stavka obuhvaća i ručni podmorski iskop (mamutiranje) koji se izvodi nakon strojnog iskopa kako bi se uklonio zaostali sitni materijal. Pri kopanju dno iskopa poravnati i horizontirati s točnošću ±3 cm. Obračun po m3 iskopanog materijala u sraslom stanju, bez obzira na kategoriju tla.</t>
  </si>
  <si>
    <t>2.5.</t>
  </si>
  <si>
    <t>Izrada nasipa probranim materijalom iz iskopa, Ms≥40 MN/m2. Stavkom je obuhvaćeno strojno nasipanje i razastiranje, planiranje nasipnih slojeva, te zbijanje s odgovarajućim sredstvima. Obračun po m3 izvedenog nasipa, materijalom u zbijenom stanju.</t>
  </si>
  <si>
    <t xml:space="preserve">Odvoz viška materijala na deponij kojeg osigurava izvođač radova. Stavka obuhvaća odvoz na deponij bez obzira na udaljenost te zbrinjavanje otpada sukladno važećoj zakonskoj regulativi. Obračun po m3 odveženog i zbrinutog materijala u rastresitom stanju, koeficijent rastresitosti k=1,35. </t>
  </si>
  <si>
    <t>Predmet nabave: Sanacija kupališta Stran</t>
  </si>
  <si>
    <t>Evidencijski broj nabave: 049/25</t>
  </si>
  <si>
    <t>Strojni podmorski iskop (pikamiranje) lomljenog kamena s kopna, do dubine od 50 cm. Obračun po m3 iskopanog materijala.</t>
  </si>
  <si>
    <t>Izvedba temeljne stope obalnog zida betonom klase C35/45. Betoniranje se izvodi uz propisno vibriranje i zbijanje. Stavkom su dodatno obuhvaćeni svi radovi na izradi, postavi, održavanju, skidanju, premještanju i čišćenju svih potrebnih oplata. U cijenu stavke oplate uračunati sva potrebna podupiranja. Naknadna probijanja se neće obračunati i priznati. Stavka obuhvaća sve radove, transporte i materijal potrebne do potpune gotovosti, uključivo i njegu betona. Obračun po m3 ugrađenog betona, odnosno po m2 montirane oplate.</t>
  </si>
  <si>
    <t>Izvedba obalnog zida betonom klase C35/45. Betoniranje se izvodi uz propisno vibriranje i zbijanje. Stavkom su dodatno obuhvaćeni svi radovi na izradi, postavi, održavanju, skidanju, premještanju i čišćenju svih potrebnih oplata. U cijenu stavke oplate uračunati sva potrebna podupiranja. Naknadna probijanja se neće obračunati i priznati. Stavka obuhvaća sve radove, transporte i materijal potrebne do potpune gotovosti, uključivo i njegu betona. Obračun po m3 ugrađenog betona, odnosno po m2 montirane oplate.</t>
  </si>
  <si>
    <t>kg</t>
  </si>
  <si>
    <t>Izvedba ploče obalnog platoa debljine 15 cm betonom klase C25/30, uz propisno vibriranje i zbijanje. Stavkom su dodatno obuhvaćeni i dobava, doprema, rezanje, savijanje, vezivanje i postavljanje potrebne armature. Armatura se veže paljenom žicom. Podmetači u dovoljnom broju moraju biti uključeni u jediničnu cijenu. Završnu obradu betona ploče izvesti tzv. "češkom glazurom". Stavka obuhvaća sve radove, transporte i materijal potrebne do potpune gotovosti, uključivo i njegu betona. Obračun po m3 ugrađenog betona, odnosno po kg ugrađene armature.</t>
  </si>
  <si>
    <t>Armaturna mreža Q188</t>
  </si>
  <si>
    <t>Čišćenje površine postojećeg betonskog platoa građevine od nečistoća i naslaga (alge, labavi komadi betona i sl.) mlazom vode odgovarajuće jačine. Čišćenje se izvodi neposredno prije izvođenja betonskih radova. Obrađena površina po dovršetku čišćenja mora biti čista i kompaktna, bez površina betona u rastrošenom stanju. Obračun po m2 očišćene površine.</t>
  </si>
  <si>
    <t>Izvedba obloge postojećih armiranobetonskih stepenica dimenzija 30 x 17 cm, širine 530 cm. Oblogu izvesti betonom klase C25/30 te armaturnom mrežom Q188. Betoniranje se izvodi uz propisno vibriranje i zbijanje. Stavkom su dodatno obuhvaćeni svi radovi na izradi, postavi, održavanju, skidanju, premještanju i čišćenju svih potrebnih oplata. U cijeni oplate sadržana su sva potrebna podupiranja. Naknadna probijanja se neće obračunati i priznati. Stavkom su obuhvaćeni i dobava, doprema, rezanje, savijanje, vezivanje i postavljanje potrebne armature. Armatura se veže paljenom žicom. Stavka obuhvaća sve radove, transporte i materijal potrebne do potpune gotovosti, uključivo i njegu betona. Obračun po m3 ugrađenog betona, m2 montirane oplate te kg ugrađene armature.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</si>
</sst>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  &quot;"/>
    <numFmt numFmtId="165" formatCode="&quot; &quot;#,##0.00&quot; &quot;;&quot;-&quot;#,##0.00&quot; &quot;;&quot; -&quot;00&quot; &quot;;&quot; &quot;@&quot; &quot;"/>
    <numFmt numFmtId="166" formatCode="&quot; &quot;#,##0.00&quot; &quot;[$kn]&quot; &quot;;&quot;-&quot;#,##0.00&quot; &quot;[$kn]&quot; &quot;;&quot; -&quot;00&quot; &quot;[$kn]&quot; &quot;;&quot; &quot;@&quot; &quot;"/>
    <numFmt numFmtId="167" formatCode="#,##0.00\ [$€-1]"/>
    <numFmt numFmtId="168" formatCode="&quot; &quot;#,##0.00&quot;    &quot;;&quot;-&quot;#,##0.00&quot;    &quot;;&quot; -&quot;00&quot;    &quot;;&quot; &quot;@&quot; &quot;"/>
    <numFmt numFmtId="169" formatCode="_-* #,##0.00\ _k_n_-;\-* #,##0.00\ _k_n_-;_-* &quot;-&quot;??\ _k_n_-;_-@_-"/>
  </numFmts>
  <fonts count="15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0"/>
      <color rgb="FF000000"/>
      <name val="ISOCPEUR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A6A6A6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" fillId="0" borderId="0" applyNumberFormat="0" applyBorder="0" applyProtection="0"/>
  </cellStyleXfs>
  <cellXfs count="71">
    <xf numFmtId="0" fontId="0" fillId="0" borderId="0" xfId="0"/>
    <xf numFmtId="0" fontId="2" fillId="0" borderId="0" xfId="0" applyFont="1"/>
    <xf numFmtId="167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167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167" fontId="12" fillId="4" borderId="4" xfId="0" applyNumberFormat="1" applyFont="1" applyFill="1" applyBorder="1" applyAlignment="1" applyProtection="1">
      <alignment horizontal="center" vertical="center"/>
      <protection locked="0"/>
    </xf>
    <xf numFmtId="167" fontId="12" fillId="4" borderId="2" xfId="0" applyNumberFormat="1" applyFont="1" applyFill="1" applyBorder="1" applyAlignment="1" applyProtection="1">
      <alignment horizontal="center" vertical="center"/>
      <protection locked="0"/>
    </xf>
    <xf numFmtId="167" fontId="4" fillId="5" borderId="1" xfId="2" applyNumberFormat="1" applyFont="1" applyFill="1" applyBorder="1" applyAlignment="1" applyProtection="1">
      <alignment horizontal="center" vertical="center"/>
      <protection locked="0"/>
    </xf>
    <xf numFmtId="167" fontId="12" fillId="0" borderId="4" xfId="1" applyNumberFormat="1" applyFont="1" applyBorder="1" applyAlignment="1" applyProtection="1">
      <alignment horizontal="center" vertical="center"/>
    </xf>
    <xf numFmtId="167" fontId="11" fillId="2" borderId="1" xfId="1" applyNumberFormat="1" applyFont="1" applyFill="1" applyBorder="1" applyAlignment="1" applyProtection="1">
      <alignment horizontal="center" vertical="center"/>
    </xf>
    <xf numFmtId="167" fontId="12" fillId="0" borderId="2" xfId="1" applyNumberFormat="1" applyFont="1" applyBorder="1" applyAlignment="1" applyProtection="1">
      <alignment horizontal="center" vertical="center"/>
    </xf>
    <xf numFmtId="4" fontId="4" fillId="6" borderId="7" xfId="1" applyNumberFormat="1" applyFont="1" applyFill="1" applyBorder="1" applyAlignment="1" applyProtection="1">
      <alignment vertical="center"/>
    </xf>
    <xf numFmtId="4" fontId="4" fillId="6" borderId="2" xfId="1" applyNumberFormat="1" applyFont="1" applyFill="1" applyBorder="1" applyAlignment="1" applyProtection="1">
      <alignment horizontal="center" vertical="center"/>
    </xf>
    <xf numFmtId="167" fontId="4" fillId="3" borderId="1" xfId="2" applyNumberFormat="1" applyFont="1" applyFill="1" applyBorder="1" applyAlignment="1" applyProtection="1">
      <alignment horizontal="center" vertical="center"/>
    </xf>
    <xf numFmtId="4" fontId="4" fillId="3" borderId="1" xfId="1" applyNumberFormat="1" applyFont="1" applyFill="1" applyBorder="1" applyAlignment="1" applyProtection="1">
      <alignment horizontal="center" vertical="center"/>
    </xf>
    <xf numFmtId="167" fontId="4" fillId="5" borderId="1" xfId="2" applyNumberFormat="1" applyFont="1" applyFill="1" applyBorder="1" applyAlignment="1" applyProtection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center"/>
      <protection locked="0"/>
    </xf>
    <xf numFmtId="4" fontId="4" fillId="3" borderId="1" xfId="1" applyNumberFormat="1" applyFont="1" applyFill="1" applyBorder="1" applyAlignment="1" applyProtection="1">
      <alignment horizontal="left" vertical="center" wrapText="1" indent="1"/>
    </xf>
    <xf numFmtId="0" fontId="10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5" fillId="0" borderId="0" xfId="0" applyFont="1" applyProtection="1"/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11" fillId="5" borderId="8" xfId="0" applyFont="1" applyFill="1" applyBorder="1" applyAlignment="1" applyProtection="1">
      <alignment horizontal="center" vertical="center" wrapText="1"/>
    </xf>
    <xf numFmtId="4" fontId="11" fillId="5" borderId="8" xfId="0" applyNumberFormat="1" applyFont="1" applyFill="1" applyBorder="1" applyAlignment="1" applyProtection="1">
      <alignment horizontal="center" vertical="center" wrapText="1"/>
    </xf>
    <xf numFmtId="4" fontId="11" fillId="5" borderId="8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 indent="1"/>
    </xf>
    <xf numFmtId="0" fontId="11" fillId="2" borderId="2" xfId="0" applyFont="1" applyFill="1" applyBorder="1" applyAlignment="1" applyProtection="1">
      <alignment horizontal="center" vertical="center" wrapText="1"/>
    </xf>
    <xf numFmtId="4" fontId="11" fillId="2" borderId="2" xfId="0" applyNumberFormat="1" applyFont="1" applyFill="1" applyBorder="1" applyAlignment="1" applyProtection="1">
      <alignment horizontal="center" vertical="center" wrapText="1"/>
    </xf>
    <xf numFmtId="4" fontId="11" fillId="2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left" vertical="center" wrapText="1" indent="1"/>
    </xf>
    <xf numFmtId="0" fontId="12" fillId="0" borderId="4" xfId="0" applyFont="1" applyBorder="1" applyAlignment="1" applyProtection="1">
      <alignment horizontal="center" vertical="center"/>
    </xf>
    <xf numFmtId="4" fontId="12" fillId="0" borderId="4" xfId="0" applyNumberFormat="1" applyFont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left" vertical="center" indent="1"/>
    </xf>
    <xf numFmtId="0" fontId="11" fillId="2" borderId="6" xfId="0" applyFont="1" applyFill="1" applyBorder="1" applyAlignment="1" applyProtection="1">
      <alignment horizontal="left" vertical="center" indent="1"/>
    </xf>
    <xf numFmtId="0" fontId="12" fillId="0" borderId="0" xfId="0" applyFont="1" applyAlignment="1" applyProtection="1">
      <alignment wrapText="1"/>
    </xf>
    <xf numFmtId="4" fontId="12" fillId="0" borderId="0" xfId="0" applyNumberFormat="1" applyFont="1" applyAlignment="1" applyProtection="1">
      <alignment horizontal="center" vertical="top"/>
    </xf>
    <xf numFmtId="0" fontId="11" fillId="2" borderId="6" xfId="0" applyFont="1" applyFill="1" applyBorder="1" applyAlignment="1" applyProtection="1">
      <alignment horizontal="left" vertical="center" wrapText="1" indent="1"/>
    </xf>
    <xf numFmtId="0" fontId="11" fillId="2" borderId="7" xfId="0" applyFont="1" applyFill="1" applyBorder="1" applyAlignment="1" applyProtection="1">
      <alignment horizontal="left" vertical="center" wrapText="1" indent="1"/>
    </xf>
    <xf numFmtId="0" fontId="11" fillId="2" borderId="2" xfId="0" applyFont="1" applyFill="1" applyBorder="1" applyAlignment="1" applyProtection="1">
      <alignment horizontal="left" vertical="center" wrapText="1" indent="1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left" vertical="center" wrapText="1" indent="1"/>
    </xf>
    <xf numFmtId="0" fontId="12" fillId="0" borderId="2" xfId="0" applyFont="1" applyBorder="1" applyAlignment="1" applyProtection="1">
      <alignment horizontal="center" vertical="center"/>
    </xf>
    <xf numFmtId="4" fontId="12" fillId="0" borderId="2" xfId="0" applyNumberFormat="1" applyFont="1" applyBorder="1" applyAlignment="1" applyProtection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/>
    </xf>
    <xf numFmtId="49" fontId="12" fillId="0" borderId="3" xfId="0" applyNumberFormat="1" applyFont="1" applyBorder="1" applyAlignment="1" applyProtection="1">
      <alignment horizontal="center" vertical="center"/>
    </xf>
    <xf numFmtId="0" fontId="8" fillId="0" borderId="0" xfId="0" applyFont="1" applyProtection="1"/>
    <xf numFmtId="0" fontId="4" fillId="6" borderId="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left" vertical="center" wrapText="1" indent="1"/>
    </xf>
    <xf numFmtId="0" fontId="4" fillId="6" borderId="7" xfId="0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 applyProtection="1">
      <alignment horizontal="center" vertical="center"/>
    </xf>
    <xf numFmtId="0" fontId="13" fillId="0" borderId="0" xfId="0" applyFont="1" applyProtection="1"/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 indent="1"/>
    </xf>
    <xf numFmtId="0" fontId="4" fillId="5" borderId="1" xfId="0" applyFont="1" applyFill="1" applyBorder="1" applyAlignment="1" applyProtection="1">
      <alignment horizontal="left" vertical="center" wrapText="1" indent="1"/>
    </xf>
    <xf numFmtId="0" fontId="7" fillId="0" borderId="0" xfId="0" applyFont="1" applyAlignment="1" applyProtection="1">
      <alignment wrapText="1"/>
    </xf>
    <xf numFmtId="4" fontId="7" fillId="0" borderId="0" xfId="0" applyNumberFormat="1" applyFont="1" applyAlignment="1" applyProtection="1">
      <alignment horizontal="center" vertical="top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 wrapText="1"/>
    </xf>
    <xf numFmtId="164" fontId="4" fillId="0" borderId="0" xfId="0" applyNumberFormat="1" applyFont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/>
    </xf>
  </cellXfs>
  <cellStyles count="7">
    <cellStyle name="Comma" xfId="1" builtinId="3" customBuiltin="1"/>
    <cellStyle name="Comma 2" xfId="4" xr:uid="{A1C23E06-ABEA-4680-84F0-4BC52E925EBF}"/>
    <cellStyle name="Comma 3" xfId="5" xr:uid="{B673E239-C0A5-45BC-93A8-0057E89409BC}"/>
    <cellStyle name="Currency" xfId="2" builtinId="4" customBuiltin="1"/>
    <cellStyle name="Normal" xfId="0" builtinId="0" customBuiltin="1"/>
    <cellStyle name="Normal 10" xfId="6" xr:uid="{2FFDD7FD-22D5-4D09-8BBA-E425CF6D783C}"/>
    <cellStyle name="Normal 3" xfId="3" xr:uid="{D5CB708F-5ECB-4809-9FAA-B173C3BA2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7438-C51E-4E8C-8C02-A659A34ABA6B}">
  <dimension ref="A1:H2"/>
  <sheetViews>
    <sheetView workbookViewId="0">
      <selection sqref="A1:H1"/>
    </sheetView>
  </sheetViews>
  <sheetFormatPr defaultRowHeight="15"/>
  <cols>
    <col min="8" max="8" width="18.42578125" customWidth="1"/>
  </cols>
  <sheetData>
    <row r="1" spans="1:8" ht="242.25" customHeight="1">
      <c r="A1" s="17" t="s">
        <v>23</v>
      </c>
      <c r="B1" s="17"/>
      <c r="C1" s="17"/>
      <c r="D1" s="17"/>
      <c r="E1" s="17"/>
      <c r="F1" s="17"/>
      <c r="G1" s="17"/>
      <c r="H1" s="17"/>
    </row>
    <row r="2" spans="1:8" ht="18.75">
      <c r="A2" s="1"/>
      <c r="B2" s="1"/>
      <c r="C2" s="1"/>
      <c r="D2" s="1"/>
      <c r="E2" s="1"/>
      <c r="F2" s="1"/>
      <c r="G2" s="1"/>
      <c r="H2" s="1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"/>
  <sheetViews>
    <sheetView tabSelected="1" view="pageBreakPreview" zoomScale="160" zoomScaleNormal="115" zoomScaleSheetLayoutView="160" workbookViewId="0">
      <selection sqref="A1:F1"/>
    </sheetView>
  </sheetViews>
  <sheetFormatPr defaultColWidth="8.140625" defaultRowHeight="15"/>
  <cols>
    <col min="1" max="1" width="7" style="22" customWidth="1"/>
    <col min="2" max="2" width="35.5703125" style="64" customWidth="1"/>
    <col min="3" max="3" width="9.42578125" style="22" customWidth="1"/>
    <col min="4" max="4" width="9.140625" style="22" customWidth="1"/>
    <col min="5" max="5" width="11.85546875" style="66" customWidth="1"/>
    <col min="6" max="6" width="13.85546875" style="66" customWidth="1"/>
    <col min="7" max="7" width="8.140625" style="22" customWidth="1"/>
    <col min="8" max="16384" width="8.140625" style="22"/>
  </cols>
  <sheetData>
    <row r="1" spans="1:6" ht="20.25">
      <c r="A1" s="21" t="s">
        <v>0</v>
      </c>
      <c r="B1" s="21"/>
      <c r="C1" s="21"/>
      <c r="D1" s="21"/>
      <c r="E1" s="21"/>
      <c r="F1" s="21"/>
    </row>
    <row r="2" spans="1:6" s="23" customFormat="1" ht="15.75">
      <c r="A2" s="69"/>
      <c r="B2" s="69"/>
      <c r="C2" s="69"/>
      <c r="D2" s="69"/>
      <c r="E2" s="69"/>
      <c r="F2" s="69"/>
    </row>
    <row r="3" spans="1:6" s="23" customFormat="1" ht="15.75">
      <c r="A3" s="24" t="s">
        <v>51</v>
      </c>
      <c r="B3" s="24"/>
      <c r="C3" s="24"/>
      <c r="D3" s="24"/>
      <c r="E3" s="24"/>
      <c r="F3" s="24"/>
    </row>
    <row r="4" spans="1:6" s="23" customFormat="1" ht="15.75">
      <c r="A4" s="25" t="s">
        <v>52</v>
      </c>
      <c r="B4" s="25"/>
      <c r="C4" s="25"/>
      <c r="D4" s="25"/>
      <c r="E4" s="25"/>
      <c r="F4" s="25"/>
    </row>
    <row r="5" spans="1:6" s="23" customFormat="1" ht="16.5" thickBot="1">
      <c r="A5" s="70"/>
      <c r="B5" s="70"/>
      <c r="C5" s="70"/>
      <c r="D5" s="70"/>
      <c r="E5" s="70"/>
      <c r="F5" s="70"/>
    </row>
    <row r="6" spans="1:6" s="23" customFormat="1" ht="26.25" thickBot="1">
      <c r="A6" s="26" t="s">
        <v>1</v>
      </c>
      <c r="B6" s="26" t="s">
        <v>2</v>
      </c>
      <c r="C6" s="26" t="s">
        <v>3</v>
      </c>
      <c r="D6" s="26" t="s">
        <v>5</v>
      </c>
      <c r="E6" s="27" t="s">
        <v>4</v>
      </c>
      <c r="F6" s="28" t="s">
        <v>6</v>
      </c>
    </row>
    <row r="7" spans="1:6" s="34" customFormat="1" ht="24" customHeight="1" thickBot="1">
      <c r="A7" s="29" t="s">
        <v>18</v>
      </c>
      <c r="B7" s="30" t="s">
        <v>21</v>
      </c>
      <c r="C7" s="31"/>
      <c r="D7" s="31"/>
      <c r="E7" s="32"/>
      <c r="F7" s="33"/>
    </row>
    <row r="8" spans="1:6" s="23" customFormat="1" ht="117" customHeight="1" thickBot="1">
      <c r="A8" s="35" t="s">
        <v>25</v>
      </c>
      <c r="B8" s="36" t="s">
        <v>59</v>
      </c>
      <c r="C8" s="37" t="s">
        <v>16</v>
      </c>
      <c r="D8" s="38">
        <v>200</v>
      </c>
      <c r="E8" s="2"/>
      <c r="F8" s="7">
        <f>D8*E8</f>
        <v>0</v>
      </c>
    </row>
    <row r="9" spans="1:6" s="34" customFormat="1" ht="24" customHeight="1" thickBot="1">
      <c r="A9" s="29" t="s">
        <v>18</v>
      </c>
      <c r="B9" s="39" t="s">
        <v>22</v>
      </c>
      <c r="C9" s="39"/>
      <c r="D9" s="39"/>
      <c r="E9" s="40"/>
      <c r="F9" s="8">
        <f>SUM(F8:F8)</f>
        <v>0</v>
      </c>
    </row>
    <row r="10" spans="1:6" s="34" customFormat="1" ht="13.5" thickBot="1">
      <c r="B10" s="41"/>
      <c r="E10" s="42"/>
      <c r="F10" s="42"/>
    </row>
    <row r="11" spans="1:6" s="34" customFormat="1" ht="24" customHeight="1" thickBot="1">
      <c r="A11" s="29" t="s">
        <v>19</v>
      </c>
      <c r="B11" s="43" t="s">
        <v>28</v>
      </c>
      <c r="C11" s="44"/>
      <c r="D11" s="44"/>
      <c r="E11" s="44"/>
      <c r="F11" s="45"/>
    </row>
    <row r="12" spans="1:6" s="23" customFormat="1" ht="183" customHeight="1" thickBot="1">
      <c r="A12" s="35" t="s">
        <v>24</v>
      </c>
      <c r="B12" s="36" t="s">
        <v>47</v>
      </c>
      <c r="C12" s="46"/>
      <c r="D12" s="47"/>
      <c r="E12" s="47"/>
      <c r="F12" s="48"/>
    </row>
    <row r="13" spans="1:6" s="23" customFormat="1" ht="16.5" thickBot="1">
      <c r="A13" s="49" t="s">
        <v>32</v>
      </c>
      <c r="B13" s="50" t="s">
        <v>38</v>
      </c>
      <c r="C13" s="51" t="s">
        <v>17</v>
      </c>
      <c r="D13" s="52">
        <v>26</v>
      </c>
      <c r="E13" s="3"/>
      <c r="F13" s="9">
        <f t="shared" ref="F13:F14" si="0">D13*E13</f>
        <v>0</v>
      </c>
    </row>
    <row r="14" spans="1:6" s="23" customFormat="1" ht="16.5" thickBot="1">
      <c r="A14" s="35" t="s">
        <v>33</v>
      </c>
      <c r="B14" s="36" t="s">
        <v>37</v>
      </c>
      <c r="C14" s="37" t="s">
        <v>17</v>
      </c>
      <c r="D14" s="38">
        <v>17</v>
      </c>
      <c r="E14" s="2"/>
      <c r="F14" s="7">
        <f t="shared" si="0"/>
        <v>0</v>
      </c>
    </row>
    <row r="15" spans="1:6" s="23" customFormat="1" ht="41.25" customHeight="1" thickBot="1">
      <c r="A15" s="53" t="s">
        <v>40</v>
      </c>
      <c r="B15" s="50" t="s">
        <v>53</v>
      </c>
      <c r="C15" s="51" t="s">
        <v>17</v>
      </c>
      <c r="D15" s="52">
        <v>30</v>
      </c>
      <c r="E15" s="5"/>
      <c r="F15" s="9">
        <f t="shared" ref="F15" si="1">D15*E15</f>
        <v>0</v>
      </c>
    </row>
    <row r="16" spans="1:6" s="23" customFormat="1" ht="90" thickBot="1">
      <c r="A16" s="54" t="s">
        <v>41</v>
      </c>
      <c r="B16" s="36" t="s">
        <v>49</v>
      </c>
      <c r="C16" s="37" t="s">
        <v>17</v>
      </c>
      <c r="D16" s="38">
        <v>20</v>
      </c>
      <c r="E16" s="4"/>
      <c r="F16" s="7">
        <f t="shared" ref="F16:F17" si="2">D16*E16</f>
        <v>0</v>
      </c>
    </row>
    <row r="17" spans="1:6" s="23" customFormat="1" ht="105" customHeight="1" thickBot="1">
      <c r="A17" s="53" t="s">
        <v>34</v>
      </c>
      <c r="B17" s="50" t="s">
        <v>42</v>
      </c>
      <c r="C17" s="51" t="s">
        <v>17</v>
      </c>
      <c r="D17" s="52">
        <v>30</v>
      </c>
      <c r="E17" s="5"/>
      <c r="F17" s="9">
        <f t="shared" si="2"/>
        <v>0</v>
      </c>
    </row>
    <row r="18" spans="1:6" s="23" customFormat="1" ht="102.75" thickBot="1">
      <c r="A18" s="53" t="s">
        <v>48</v>
      </c>
      <c r="B18" s="50" t="s">
        <v>50</v>
      </c>
      <c r="C18" s="51" t="s">
        <v>17</v>
      </c>
      <c r="D18" s="52">
        <v>70</v>
      </c>
      <c r="E18" s="5"/>
      <c r="F18" s="9">
        <f t="shared" ref="F18" si="3">D18*E18</f>
        <v>0</v>
      </c>
    </row>
    <row r="19" spans="1:6" s="34" customFormat="1" ht="24" customHeight="1" thickBot="1">
      <c r="A19" s="29" t="s">
        <v>19</v>
      </c>
      <c r="B19" s="39" t="s">
        <v>29</v>
      </c>
      <c r="C19" s="39"/>
      <c r="D19" s="39"/>
      <c r="E19" s="40"/>
      <c r="F19" s="8">
        <f>SUM(F13:F18)</f>
        <v>0</v>
      </c>
    </row>
    <row r="20" spans="1:6" s="34" customFormat="1" ht="13.5" thickBot="1">
      <c r="B20" s="41"/>
      <c r="E20" s="42"/>
      <c r="F20" s="42"/>
    </row>
    <row r="21" spans="1:6" s="34" customFormat="1" ht="24" customHeight="1" thickBot="1">
      <c r="A21" s="29" t="s">
        <v>20</v>
      </c>
      <c r="B21" s="43" t="s">
        <v>31</v>
      </c>
      <c r="C21" s="44"/>
      <c r="D21" s="44"/>
      <c r="E21" s="44"/>
      <c r="F21" s="45"/>
    </row>
    <row r="22" spans="1:6" s="23" customFormat="1" ht="170.25" customHeight="1" thickBot="1">
      <c r="A22" s="35" t="s">
        <v>26</v>
      </c>
      <c r="B22" s="36" t="s">
        <v>54</v>
      </c>
      <c r="C22" s="46"/>
      <c r="D22" s="47"/>
      <c r="E22" s="47"/>
      <c r="F22" s="48"/>
    </row>
    <row r="23" spans="1:6" s="23" customFormat="1" ht="16.5" thickBot="1">
      <c r="A23" s="35" t="s">
        <v>32</v>
      </c>
      <c r="B23" s="36" t="s">
        <v>43</v>
      </c>
      <c r="C23" s="37" t="s">
        <v>17</v>
      </c>
      <c r="D23" s="38">
        <v>20</v>
      </c>
      <c r="E23" s="4"/>
      <c r="F23" s="7">
        <f t="shared" ref="F23:F24" si="4">D23*E23</f>
        <v>0</v>
      </c>
    </row>
    <row r="24" spans="1:6" s="23" customFormat="1" ht="16.5" thickBot="1">
      <c r="A24" s="35" t="s">
        <v>33</v>
      </c>
      <c r="B24" s="36" t="s">
        <v>39</v>
      </c>
      <c r="C24" s="37" t="s">
        <v>16</v>
      </c>
      <c r="D24" s="38">
        <v>39</v>
      </c>
      <c r="E24" s="4"/>
      <c r="F24" s="7">
        <f t="shared" si="4"/>
        <v>0</v>
      </c>
    </row>
    <row r="25" spans="1:6" s="23" customFormat="1" ht="166.5" thickBot="1">
      <c r="A25" s="49" t="s">
        <v>27</v>
      </c>
      <c r="B25" s="50" t="s">
        <v>55</v>
      </c>
      <c r="C25" s="46"/>
      <c r="D25" s="47"/>
      <c r="E25" s="47"/>
      <c r="F25" s="48"/>
    </row>
    <row r="26" spans="1:6" s="23" customFormat="1" ht="16.5" thickBot="1">
      <c r="A26" s="35" t="s">
        <v>32</v>
      </c>
      <c r="B26" s="36" t="s">
        <v>43</v>
      </c>
      <c r="C26" s="37" t="s">
        <v>17</v>
      </c>
      <c r="D26" s="38">
        <v>19</v>
      </c>
      <c r="E26" s="4"/>
      <c r="F26" s="7">
        <f t="shared" ref="F26:F27" si="5">D26*E26</f>
        <v>0</v>
      </c>
    </row>
    <row r="27" spans="1:6" s="23" customFormat="1" ht="16.5" thickBot="1">
      <c r="A27" s="35" t="s">
        <v>33</v>
      </c>
      <c r="B27" s="36" t="s">
        <v>39</v>
      </c>
      <c r="C27" s="37" t="s">
        <v>16</v>
      </c>
      <c r="D27" s="38">
        <v>82</v>
      </c>
      <c r="E27" s="4"/>
      <c r="F27" s="7">
        <f t="shared" si="5"/>
        <v>0</v>
      </c>
    </row>
    <row r="28" spans="1:6" s="23" customFormat="1" ht="179.25" thickBot="1">
      <c r="A28" s="49" t="s">
        <v>35</v>
      </c>
      <c r="B28" s="50" t="s">
        <v>57</v>
      </c>
      <c r="C28" s="46"/>
      <c r="D28" s="47"/>
      <c r="E28" s="47"/>
      <c r="F28" s="48"/>
    </row>
    <row r="29" spans="1:6" s="23" customFormat="1" ht="16.5" thickBot="1">
      <c r="A29" s="35" t="s">
        <v>32</v>
      </c>
      <c r="B29" s="36" t="s">
        <v>44</v>
      </c>
      <c r="C29" s="37" t="s">
        <v>17</v>
      </c>
      <c r="D29" s="38">
        <v>45</v>
      </c>
      <c r="E29" s="4"/>
      <c r="F29" s="7">
        <f t="shared" ref="F29:F30" si="6">D29*E29</f>
        <v>0</v>
      </c>
    </row>
    <row r="30" spans="1:6" s="23" customFormat="1" ht="16.5" thickBot="1">
      <c r="A30" s="35" t="s">
        <v>33</v>
      </c>
      <c r="B30" s="36" t="s">
        <v>45</v>
      </c>
      <c r="C30" s="37" t="s">
        <v>56</v>
      </c>
      <c r="D30" s="38">
        <v>1700</v>
      </c>
      <c r="E30" s="4"/>
      <c r="F30" s="7">
        <f t="shared" si="6"/>
        <v>0</v>
      </c>
    </row>
    <row r="31" spans="1:6" s="23" customFormat="1" ht="241.5" customHeight="1" thickBot="1">
      <c r="A31" s="49" t="s">
        <v>46</v>
      </c>
      <c r="B31" s="50" t="s">
        <v>60</v>
      </c>
      <c r="C31" s="46"/>
      <c r="D31" s="47"/>
      <c r="E31" s="47"/>
      <c r="F31" s="48"/>
    </row>
    <row r="32" spans="1:6" s="23" customFormat="1" ht="16.5" thickBot="1">
      <c r="A32" s="35" t="s">
        <v>32</v>
      </c>
      <c r="B32" s="36" t="s">
        <v>44</v>
      </c>
      <c r="C32" s="37" t="s">
        <v>17</v>
      </c>
      <c r="D32" s="38">
        <v>2.5</v>
      </c>
      <c r="E32" s="4"/>
      <c r="F32" s="7">
        <f t="shared" ref="F32:F33" si="7">D32*E32</f>
        <v>0</v>
      </c>
    </row>
    <row r="33" spans="1:6" s="23" customFormat="1" ht="16.5" thickBot="1">
      <c r="A33" s="35" t="s">
        <v>33</v>
      </c>
      <c r="B33" s="36" t="s">
        <v>39</v>
      </c>
      <c r="C33" s="37" t="s">
        <v>16</v>
      </c>
      <c r="D33" s="38">
        <v>12</v>
      </c>
      <c r="E33" s="4"/>
      <c r="F33" s="7">
        <f t="shared" si="7"/>
        <v>0</v>
      </c>
    </row>
    <row r="34" spans="1:6" s="23" customFormat="1" ht="16.5" thickBot="1">
      <c r="A34" s="35" t="s">
        <v>36</v>
      </c>
      <c r="B34" s="36" t="s">
        <v>58</v>
      </c>
      <c r="C34" s="37" t="s">
        <v>56</v>
      </c>
      <c r="D34" s="38">
        <v>100</v>
      </c>
      <c r="E34" s="4"/>
      <c r="F34" s="7">
        <f t="shared" ref="F34" si="8">D34*E34</f>
        <v>0</v>
      </c>
    </row>
    <row r="35" spans="1:6" s="55" customFormat="1" ht="24" customHeight="1" thickBot="1">
      <c r="A35" s="29" t="s">
        <v>20</v>
      </c>
      <c r="B35" s="39" t="s">
        <v>30</v>
      </c>
      <c r="C35" s="39"/>
      <c r="D35" s="39"/>
      <c r="E35" s="40"/>
      <c r="F35" s="8">
        <f>SUM(F23:F24,F26:F27,F29:F30,F32:F34)</f>
        <v>0</v>
      </c>
    </row>
    <row r="36" spans="1:6" s="23" customFormat="1" ht="16.5" thickBot="1">
      <c r="A36" s="34"/>
      <c r="B36" s="41"/>
      <c r="C36" s="34"/>
      <c r="D36" s="34"/>
      <c r="E36" s="42"/>
      <c r="F36" s="42"/>
    </row>
    <row r="37" spans="1:6" s="60" customFormat="1" ht="24" customHeight="1" thickBot="1">
      <c r="A37" s="56"/>
      <c r="B37" s="57" t="s">
        <v>7</v>
      </c>
      <c r="C37" s="58"/>
      <c r="D37" s="10"/>
      <c r="E37" s="59"/>
      <c r="F37" s="11"/>
    </row>
    <row r="38" spans="1:6" s="60" customFormat="1" ht="24" customHeight="1" thickBot="1">
      <c r="A38" s="61" t="s">
        <v>18</v>
      </c>
      <c r="B38" s="62" t="str">
        <f>B7</f>
        <v>PRIPREMNI RADOVI</v>
      </c>
      <c r="C38" s="62"/>
      <c r="D38" s="62"/>
      <c r="E38" s="62"/>
      <c r="F38" s="12">
        <f>F9</f>
        <v>0</v>
      </c>
    </row>
    <row r="39" spans="1:6" s="60" customFormat="1" ht="24" customHeight="1" thickBot="1">
      <c r="A39" s="13" t="s">
        <v>19</v>
      </c>
      <c r="B39" s="19" t="str">
        <f>B11</f>
        <v>ZEMLJANI RADOVI</v>
      </c>
      <c r="C39" s="19"/>
      <c r="D39" s="19"/>
      <c r="E39" s="19"/>
      <c r="F39" s="12">
        <f>F19</f>
        <v>0</v>
      </c>
    </row>
    <row r="40" spans="1:6" s="60" customFormat="1" ht="24" customHeight="1" thickBot="1">
      <c r="A40" s="61" t="s">
        <v>20</v>
      </c>
      <c r="B40" s="62" t="str">
        <f>B21</f>
        <v>BETONSKI I ARMIRANO BETONSKI RADOVI</v>
      </c>
      <c r="C40" s="62"/>
      <c r="D40" s="62"/>
      <c r="E40" s="62"/>
      <c r="F40" s="12">
        <f>F35</f>
        <v>0</v>
      </c>
    </row>
    <row r="41" spans="1:6" s="60" customFormat="1" ht="24" customHeight="1" thickBot="1">
      <c r="A41" s="23"/>
      <c r="B41" s="63" t="s">
        <v>8</v>
      </c>
      <c r="C41" s="63"/>
      <c r="D41" s="63"/>
      <c r="E41" s="63"/>
      <c r="F41" s="14">
        <f>SUM(F38:F40)</f>
        <v>0</v>
      </c>
    </row>
    <row r="42" spans="1:6" s="60" customFormat="1" ht="24" customHeight="1" thickBot="1">
      <c r="A42" s="23"/>
      <c r="B42" s="63" t="s">
        <v>9</v>
      </c>
      <c r="C42" s="63"/>
      <c r="D42" s="63"/>
      <c r="E42" s="63"/>
      <c r="F42" s="6">
        <f>F41*0.25</f>
        <v>0</v>
      </c>
    </row>
    <row r="43" spans="1:6" s="60" customFormat="1" ht="24" customHeight="1" thickBot="1">
      <c r="A43" s="23"/>
      <c r="B43" s="63" t="s">
        <v>10</v>
      </c>
      <c r="C43" s="63"/>
      <c r="D43" s="63"/>
      <c r="E43" s="63"/>
      <c r="F43" s="14">
        <f>SUM(F41:F42)</f>
        <v>0</v>
      </c>
    </row>
    <row r="44" spans="1:6" s="60" customFormat="1" ht="15.75">
      <c r="A44" s="22"/>
      <c r="B44" s="64"/>
      <c r="C44" s="22"/>
      <c r="D44" s="22"/>
      <c r="E44" s="65"/>
      <c r="F44" s="65"/>
    </row>
    <row r="45" spans="1:6" s="60" customFormat="1" ht="15.75">
      <c r="A45" s="22"/>
      <c r="B45" s="64"/>
      <c r="C45" s="22"/>
      <c r="D45" s="22"/>
      <c r="E45" s="65"/>
      <c r="F45" s="65"/>
    </row>
    <row r="46" spans="1:6" s="60" customFormat="1" ht="15.75">
      <c r="A46" s="20" t="s">
        <v>11</v>
      </c>
      <c r="B46" s="20"/>
      <c r="C46" s="22"/>
      <c r="D46" s="22"/>
      <c r="E46" s="66"/>
      <c r="F46" s="66"/>
    </row>
    <row r="47" spans="1:6" s="60" customFormat="1" ht="16.5" thickBot="1">
      <c r="A47" s="22"/>
      <c r="B47" s="64"/>
      <c r="C47" s="22"/>
      <c r="D47" s="22"/>
      <c r="E47" s="66"/>
      <c r="F47" s="66"/>
    </row>
    <row r="48" spans="1:6" s="60" customFormat="1" ht="15.75">
      <c r="A48" s="22"/>
      <c r="B48" s="64"/>
      <c r="C48" s="67" t="s">
        <v>14</v>
      </c>
      <c r="D48" s="67"/>
      <c r="E48" s="67"/>
      <c r="F48" s="67"/>
    </row>
    <row r="49" spans="1:6" s="60" customFormat="1" ht="15.75">
      <c r="A49" s="22"/>
      <c r="B49" s="64"/>
      <c r="C49" s="15"/>
      <c r="D49" s="15"/>
      <c r="E49" s="16"/>
      <c r="F49" s="16"/>
    </row>
    <row r="50" spans="1:6" s="60" customFormat="1" ht="15.75">
      <c r="A50" s="22"/>
      <c r="B50" s="68" t="s">
        <v>15</v>
      </c>
      <c r="C50" s="15"/>
      <c r="D50" s="15"/>
      <c r="E50" s="16"/>
      <c r="F50" s="16"/>
    </row>
    <row r="51" spans="1:6" s="23" customFormat="1" ht="15.75">
      <c r="A51" s="22"/>
      <c r="B51" s="64"/>
      <c r="C51" s="18" t="s">
        <v>12</v>
      </c>
      <c r="D51" s="18"/>
      <c r="E51" s="18"/>
      <c r="F51" s="18"/>
    </row>
    <row r="52" spans="1:6" s="23" customFormat="1" ht="15.75">
      <c r="A52" s="22"/>
      <c r="B52" s="64"/>
      <c r="C52" s="67" t="s">
        <v>13</v>
      </c>
      <c r="D52" s="67"/>
      <c r="E52" s="67"/>
      <c r="F52" s="67"/>
    </row>
  </sheetData>
  <sheetProtection algorithmName="SHA-512" hashValue="+XvHVCIXzIqUcuPzZm/cX4No5tMgxYlwAXPcv1AoV47CfQ4/ZkUmyY+XjpprTZLdYitVDYecMgLDGRppHmhA1g==" saltValue="7VwyxKjN6n+t9fkdG7393A==" spinCount="100000" sheet="1" objects="1" scenarios="1"/>
  <mergeCells count="25">
    <mergeCell ref="B21:F21"/>
    <mergeCell ref="B35:E35"/>
    <mergeCell ref="B38:E38"/>
    <mergeCell ref="C12:F12"/>
    <mergeCell ref="C48:F48"/>
    <mergeCell ref="C22:F22"/>
    <mergeCell ref="C25:F25"/>
    <mergeCell ref="C28:F28"/>
    <mergeCell ref="C31:F31"/>
    <mergeCell ref="C51:F51"/>
    <mergeCell ref="C52:F52"/>
    <mergeCell ref="B40:E40"/>
    <mergeCell ref="B39:E39"/>
    <mergeCell ref="B41:E41"/>
    <mergeCell ref="B42:E42"/>
    <mergeCell ref="B43:E43"/>
    <mergeCell ref="A46:B46"/>
    <mergeCell ref="B9:E9"/>
    <mergeCell ref="B19:E19"/>
    <mergeCell ref="B11:F11"/>
    <mergeCell ref="A1:F1"/>
    <mergeCell ref="A3:F3"/>
    <mergeCell ref="A4:F4"/>
    <mergeCell ref="A2:F2"/>
    <mergeCell ref="A5:F5"/>
  </mergeCells>
  <phoneticPr fontId="6" type="noConversion"/>
  <pageMargins left="0.70000000000000007" right="0.70000000000000007" top="0.75" bottom="0.75" header="0.30000000000000004" footer="0.30000000000000004"/>
  <pageSetup paperSize="9" fitToHeight="0" orientation="portrait" r:id="rId1"/>
  <rowBreaks count="2" manualBreakCount="2">
    <brk id="27" max="5" man="1"/>
    <brk id="3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Uputa za popunjavanje</vt:lpstr>
      <vt:lpstr>Troškovnik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Lončarić</dc:creator>
  <cp:lastModifiedBy>Kristijan Lončarić</cp:lastModifiedBy>
  <cp:lastPrinted>2025-01-31T12:55:45Z</cp:lastPrinted>
  <dcterms:created xsi:type="dcterms:W3CDTF">2021-12-13T14:27:14Z</dcterms:created>
  <dcterms:modified xsi:type="dcterms:W3CDTF">2025-01-31T13:01:22Z</dcterms:modified>
</cp:coreProperties>
</file>