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oncaric\Desktop\Nabava\2025\052-25 Sanacija parkirališta Pod orišina - 1. etaža\"/>
    </mc:Choice>
  </mc:AlternateContent>
  <xr:revisionPtr revIDLastSave="0" documentId="13_ncr:1_{E83787E4-4607-42AE-83A1-B015C9A80F3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Uputa za popunjavanje" sheetId="4" r:id="rId1"/>
    <sheet name="Troškovnik" sheetId="2" r:id="rId2"/>
  </sheets>
  <definedNames>
    <definedName name="_xlnm.Print_Area" localSheetId="1">Troškovnik!$A$1:$F$48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17" i="2"/>
  <c r="F10" i="2"/>
  <c r="F9" i="2"/>
  <c r="F24" i="2" l="1"/>
  <c r="F22" i="2"/>
  <c r="F15" i="2"/>
  <c r="F31" i="2" l="1"/>
  <c r="F14" i="2"/>
  <c r="F8" i="2"/>
  <c r="F11" i="2" s="1"/>
  <c r="F25" i="2"/>
  <c r="F23" i="2"/>
  <c r="F16" i="2" l="1"/>
  <c r="F18" i="2" s="1"/>
  <c r="B36" i="2" l="1"/>
  <c r="B35" i="2"/>
  <c r="B34" i="2"/>
  <c r="F34" i="2" l="1"/>
  <c r="F36" i="2" l="1"/>
  <c r="F35" i="2"/>
  <c r="F37" i="2" l="1"/>
  <c r="F38" i="2" s="1"/>
  <c r="F39" i="2" s="1"/>
</calcChain>
</file>

<file path=xl/sharedStrings.xml><?xml version="1.0" encoding="utf-8"?>
<sst xmlns="http://schemas.openxmlformats.org/spreadsheetml/2006/main" count="83" uniqueCount="65">
  <si>
    <t>T R O Š K O V N I K</t>
  </si>
  <si>
    <t>R. br.</t>
  </si>
  <si>
    <t>Opis</t>
  </si>
  <si>
    <t>Jedinična mjera</t>
  </si>
  <si>
    <t>Jedinična cijena</t>
  </si>
  <si>
    <t>Količina</t>
  </si>
  <si>
    <t>Iznos</t>
  </si>
  <si>
    <t>REKAPITULACIJA</t>
  </si>
  <si>
    <t>UKUPNO:</t>
  </si>
  <si>
    <t>PDV (25%):</t>
  </si>
  <si>
    <t>SVEUKUPNO:</t>
  </si>
  <si>
    <t>U _____________, _______________ godine.</t>
  </si>
  <si>
    <t>___________________________________</t>
  </si>
  <si>
    <t>(ime, prezime i potpis ovlaštene osobe Ponuditelja)</t>
  </si>
  <si>
    <t>PONUDITELJ</t>
  </si>
  <si>
    <t>MP</t>
  </si>
  <si>
    <t>m2</t>
  </si>
  <si>
    <t>1.</t>
  </si>
  <si>
    <t>2.</t>
  </si>
  <si>
    <t>3.</t>
  </si>
  <si>
    <t>Popunjavaju se samo polja označena svijetlo plavom bojom, i to jediničnim cijenama bez PDV-a. Molimo ponuditelje da ne mijenjaju preostala polja. Naručitelj je u obrazac ubacio odgovarajuće formule za izračun cijene.
Ukoliko je ponuđena cijena nula, odnosno ponuditelj stavku nudi besplatno obvezan je u polje predviđeno za upis cijene iste upisati iznos od 0,00 EUR (nula eura). Sve stavke troškovnika moraju biti popunjene.
Ukoliko ponuditelj nije u sustavu PDV-a, u rekapitulaciji pod stavkom "PDV (25%)" upisuje nulu (0). Za ponuditelje u sustavu PDV-a ova stavka će se automatski izračunati i nema potrebe za upisivanjem ičega.
OPĆINA OMIŠALJ</t>
  </si>
  <si>
    <t>2.1.</t>
  </si>
  <si>
    <t>2.2.</t>
  </si>
  <si>
    <t>1.1.</t>
  </si>
  <si>
    <t>3.1.</t>
  </si>
  <si>
    <t>3.2.</t>
  </si>
  <si>
    <t>2.3.</t>
  </si>
  <si>
    <t>3.3.</t>
  </si>
  <si>
    <t>m'</t>
  </si>
  <si>
    <t>3.4.</t>
  </si>
  <si>
    <t>kom.</t>
  </si>
  <si>
    <t>PRIPREMNI RADOVI</t>
  </si>
  <si>
    <t>PRIPREMNI RADOVI - UKUPNO</t>
  </si>
  <si>
    <t>1.2.</t>
  </si>
  <si>
    <t>1.3.</t>
  </si>
  <si>
    <t>m3</t>
  </si>
  <si>
    <t>Evidencijski broj nabave: 052/25</t>
  </si>
  <si>
    <t>Predmet nabave: Sanacija kolničke konstrukcije parkirališta Pod orišina - 1. etaža</t>
  </si>
  <si>
    <t>Strojno zasjecanje asfalta i betona. Stavkom su obuhvaćena sva strojna zasijecanja asfalta na mjestima uklapanja nove i stare kolničke konstrukcije, na mjestima proširenja kolnika, zasijecanja pri izvedbi prekopa i sl. Obračun po m' zasječenog asfalta/betona.</t>
  </si>
  <si>
    <t>Rušenje i uklanjanje postojeće kolničke konstrukcije debljine do 15 cm, uključujući odvoz i zbrinjavanje uklonjenog materijala na deponiju osiguranom od strane izvođača radova. Obračun je po m2 porušene, ukonjene i propisno zbrinute kolničke konstrukcije.</t>
  </si>
  <si>
    <t>Rušenje i uklanjanje postojećih cestovnih i parkovnih rubnjaka uz cestu, bez nanošenja štete na ostalim objektima i posjedima uz cestu. Stavka obuhvaća i odvoz te zbrinjavanje uklonjenih rubnjaka i materijala na deponiju osiguranom od strane izvođača radova. Obračun rada po m' uklonjenih, deponiranih i propisno zbrinutih rubnjaka.</t>
  </si>
  <si>
    <t>KOLNIČKA KONSTRUKCIJA</t>
  </si>
  <si>
    <t>KOLNIČKA KONSTRUKCIJA - UKUPNO</t>
  </si>
  <si>
    <t>2.4.</t>
  </si>
  <si>
    <t>Zamjena sloja slabog materijala u temeljnom tlu izradom zbijenog nasipnog sloja izvedenog od kvalitetnijeg materijala, uključujući potrebne iskope te zbijanje i uređenje površine temeljnog tla. Zamjenski sloj izvesti od drobljenog kamena proizvedenog od zdrave, homogene i čvrste stijenske mase. Pri izvođenju radova obratiti osobitu pažnju na prisutstvo instalacija komunalne infrastrukture, slijedom čega se iskop obavlja uz ručnu pripomoć. Uklonjeni materijal je potrebno odvesti i zbrinuti na deponiju osiguranom od strane izvođača radova, što se uračunava u cijenu stavke. Obračun po m3 ugrađenog zamjenskog materijala u zbijenom stanju.</t>
  </si>
  <si>
    <t>Izrada donjeg nosivog sloja (tampona) podloge kolne konstrukcije od drobljenog kamenog materijala proizvedenog od zdrave, homogene i čvrste stijenske mase. Prije ugradnje tampona potrebno je izvesti fino planiranje i profiliranje posteljice, s valjanjem. Izradi ovog sloja smije se pristupiti kad nadzorni inženjer primi planum donjeg stroja (posteljicu) u pogledu ravnosti, poprečnih nagiba, pravilno izvedene odvodnje i zbijenosti. Traženi modul stišljivosti ispitan kružnom pločom promjera 30 cm iznosi MS ≥ 80 MN/m2 na cestovnoj površini. Debljina sloja do 15-20 cm. Obračun po m3 izvedenog sloja.</t>
  </si>
  <si>
    <t>Dobava i ugradnja betonskih tipskih rubnjaka uz rub kolnika i na mjestima postojećih ulaza. Stavka obhuhvaća izvedbu iskopa za temelj, ugradnju montažnih betonskih rubnjaka dimenzija 15 x 25 x 100 cm, betonsko pojačanje rubnjaka sa zadnje strane, betonom tlačne čvrstoće C16/20, fugiranje spojnica rubnjaka, sve prijenose i geodetske radove na određivaju horizontalne dispozicije rubnjaka, te određivanju visinskih kota rubnjaka, sve prema Tehničkom rješenju. Piljenje rubnjaka obaviti u radionici, s vrhunskom obradom piljenog ruba. Kod piljenja uzeti u obzir rubne radijuse. Rubnjaci su izvedeni od betona minimalnog razreda čvrstoće C40/45. Obračun po m' ugrađenog rubnjaka.</t>
  </si>
  <si>
    <t>PROMETNA SIGNALIZACIJA</t>
  </si>
  <si>
    <t>PROMETNA SIGNALIZACIJA - UKUPNO</t>
  </si>
  <si>
    <t>3.5.</t>
  </si>
  <si>
    <t>3.6.</t>
  </si>
  <si>
    <t>3.7.</t>
  </si>
  <si>
    <t>3.8.</t>
  </si>
  <si>
    <t>3.9.</t>
  </si>
  <si>
    <t>Izvrođač radova obvezan je sve prometne znakove i kolničke oznake izvesti/ugraditi sukladno Tehničkom rješenju te važećim zakonskim i podzakonskim aktima iz područja cestovnog prometa, kao i uvjetima propisana važećem normom HRN EN 1436 ili jednakovrijedno.</t>
  </si>
  <si>
    <t>Dobava i postava prometnog znaka B02 s retroreflektirajućom folijom, koeficijenta retrorefleksije RA2, debljine lima 2 mm, promjera 60 cm. Obračun po komadu postavljenog prometnog znaka.</t>
  </si>
  <si>
    <t>Dobava i postava prometnog znaka C39 s retroreflektirajućom folijom, koeficijenta retrorefleksije RA2, debljine lima 2 mm, dimenzija 60 x 60 cm. Obračun po komadu postavljenog prometnog znaka.</t>
  </si>
  <si>
    <t>Dobava i postava prometnog znaka E11 s retroreflektirajućom folijom, koeficijenta retrorefleksije RA2, debljine lima 2 mm, dimenzija 60 x 30 cm. Obračun po komadu postavljenog prometnog znaka.</t>
  </si>
  <si>
    <t>Izvedba natpisa na kolniku H83, žutom bojom tipa I, minimalne debljine suhog sloja 220 μm, minimalnih karakteristika Q3, R5, RW3, B3, S1. Obračun po komadu izvedenog natpisa.</t>
  </si>
  <si>
    <t>Obilježavanje mjesta za parkiranje - okomito H61-1, plavom bojom tipa I., minimalne debljine suhog sloja 220 μm, minimalnih karakteristika Q3, R5, RW3, B3, S1. Obračun po komadu komplet izvedene površiine. Obračun po m' izvedene crte.</t>
  </si>
  <si>
    <t>Izvedba natpisa na kolniku H63 ("STOP"), bijele boje s retroreflektivnim zrncima klase II. Obračun po komadu izvedenog natpisa.</t>
  </si>
  <si>
    <t>Dobava i postava stupova od pocinčanih cijevi (FeZn), promjera 63,5 mm, visine sukladno detalju iz Tehničkog rješenja. Stavkom je obuhvaćeno i izvođenje temelja za ugradnju stupova. Obračun po m' postavljenih stupova.</t>
  </si>
  <si>
    <t>Izvedba bitumeniziranog nosivo - habajućeg sloja (BNHS) AC 16 surf 50/70, debljine 6 cm. U cijenu stavke uračunati troškove dobave materijala, proizvodnje i ugradnje asfaltne mješavine, prijevoza, opreme te sve druge troškove i izdatke potrebne za realizaciju predmetnih radova u cijelosti. Obračun po m2 sloja.</t>
  </si>
  <si>
    <t>Izvedba prometnih površina za posebne namjene H57, žutom bojom tipa I, minimalne debljine suhog sloja 220 μm, minimalnih karakteristika Q3, R5, RW3, B3, S1. Obračun po komadu komplet izvedene površiine.</t>
  </si>
  <si>
    <t>Izvedba pune crte za zaustavljanje H14, bijele boje s retroreflektivnim zrncima klase II, širine 50 cm. Obračun po m' izvedene crte.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</si>
</sst>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&quot;   &quot;"/>
    <numFmt numFmtId="165" formatCode="&quot; &quot;#,##0.00&quot; &quot;;&quot;-&quot;#,##0.00&quot; &quot;;&quot; -&quot;00&quot; &quot;;&quot; &quot;@&quot; &quot;"/>
    <numFmt numFmtId="166" formatCode="&quot; &quot;#,##0.00&quot; &quot;[$kn]&quot; &quot;;&quot;-&quot;#,##0.00&quot; &quot;[$kn]&quot; &quot;;&quot; -&quot;00&quot; &quot;[$kn]&quot; &quot;;&quot; &quot;@&quot; &quot;"/>
    <numFmt numFmtId="167" formatCode="#,##0.00\ [$€-1]"/>
    <numFmt numFmtId="168" formatCode="&quot; &quot;#,##0.00&quot;    &quot;;&quot;-&quot;#,##0.00&quot;    &quot;;&quot; -&quot;00&quot;    &quot;;&quot; &quot;@&quot; &quot;"/>
    <numFmt numFmtId="169" formatCode="_-* #,##0.00\ _k_n_-;\-* #,##0.00\ _k_n_-;_-* &quot;-&quot;??\ _k_n_-;_-@_-"/>
  </numFmts>
  <fonts count="16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4"/>
      <color rgb="FF000000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8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2"/>
      <color rgb="FF000000"/>
      <name val="Arial"/>
      <family val="2"/>
      <charset val="238"/>
    </font>
    <font>
      <sz val="10"/>
      <color rgb="FF000000"/>
      <name val="ISOCPEUR"/>
      <family val="2"/>
    </font>
    <font>
      <sz val="1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A6A6A6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9" fillId="0" borderId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4" fillId="0" borderId="0" applyNumberFormat="0" applyBorder="0" applyProtection="0"/>
  </cellStyleXfs>
  <cellXfs count="72">
    <xf numFmtId="0" fontId="0" fillId="0" borderId="0" xfId="0"/>
    <xf numFmtId="167" fontId="12" fillId="4" borderId="4" xfId="0" applyNumberFormat="1" applyFont="1" applyFill="1" applyBorder="1" applyAlignment="1" applyProtection="1">
      <alignment horizontal="center" vertical="center" wrapText="1"/>
      <protection locked="0"/>
    </xf>
    <xf numFmtId="167" fontId="4" fillId="5" borderId="1" xfId="2" applyNumberFormat="1" applyFont="1" applyFill="1" applyBorder="1" applyAlignment="1" applyProtection="1">
      <alignment horizontal="center" vertical="center"/>
      <protection locked="0"/>
    </xf>
    <xf numFmtId="167" fontId="12" fillId="0" borderId="4" xfId="1" applyNumberFormat="1" applyFont="1" applyBorder="1" applyAlignment="1" applyProtection="1">
      <alignment horizontal="center" vertical="center"/>
    </xf>
    <xf numFmtId="167" fontId="11" fillId="2" borderId="1" xfId="1" applyNumberFormat="1" applyFont="1" applyFill="1" applyBorder="1" applyAlignment="1" applyProtection="1">
      <alignment horizontal="center" vertical="center"/>
    </xf>
    <xf numFmtId="167" fontId="12" fillId="0" borderId="2" xfId="1" applyNumberFormat="1" applyFont="1" applyBorder="1" applyAlignment="1" applyProtection="1">
      <alignment horizontal="center" vertical="center"/>
    </xf>
    <xf numFmtId="4" fontId="4" fillId="6" borderId="7" xfId="1" applyNumberFormat="1" applyFont="1" applyFill="1" applyBorder="1" applyAlignment="1" applyProtection="1">
      <alignment vertical="center"/>
    </xf>
    <xf numFmtId="4" fontId="4" fillId="6" borderId="2" xfId="1" applyNumberFormat="1" applyFont="1" applyFill="1" applyBorder="1" applyAlignment="1" applyProtection="1">
      <alignment horizontal="center" vertical="center"/>
    </xf>
    <xf numFmtId="167" fontId="4" fillId="3" borderId="1" xfId="2" applyNumberFormat="1" applyFont="1" applyFill="1" applyBorder="1" applyAlignment="1" applyProtection="1">
      <alignment horizontal="center" vertical="center"/>
    </xf>
    <xf numFmtId="4" fontId="4" fillId="3" borderId="1" xfId="1" applyNumberFormat="1" applyFont="1" applyFill="1" applyBorder="1" applyAlignment="1" applyProtection="1">
      <alignment horizontal="center" vertical="center"/>
    </xf>
    <xf numFmtId="167" fontId="4" fillId="5" borderId="1" xfId="2" applyNumberFormat="1" applyFont="1" applyFill="1" applyBorder="1" applyAlignment="1" applyProtection="1">
      <alignment horizontal="center" vertic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167" fontId="12" fillId="4" borderId="2" xfId="0" applyNumberFormat="1" applyFont="1" applyFill="1" applyBorder="1" applyAlignment="1" applyProtection="1">
      <alignment horizontal="center" vertical="center" wrapText="1"/>
      <protection locked="0"/>
    </xf>
    <xf numFmtId="167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167" fontId="12" fillId="0" borderId="1" xfId="1" applyNumberFormat="1" applyFont="1" applyBorder="1" applyAlignment="1" applyProtection="1">
      <alignment horizontal="center" vertical="center"/>
    </xf>
    <xf numFmtId="0" fontId="7" fillId="0" borderId="0" xfId="0" applyFont="1"/>
    <xf numFmtId="0" fontId="5" fillId="0" borderId="0" xfId="0" applyFont="1"/>
    <xf numFmtId="0" fontId="11" fillId="5" borderId="9" xfId="0" applyFont="1" applyFill="1" applyBorder="1" applyAlignment="1">
      <alignment horizontal="center" vertical="center" wrapText="1"/>
    </xf>
    <xf numFmtId="4" fontId="11" fillId="5" borderId="9" xfId="0" applyNumberFormat="1" applyFont="1" applyFill="1" applyBorder="1" applyAlignment="1">
      <alignment horizontal="center" vertical="center" wrapText="1"/>
    </xf>
    <xf numFmtId="4" fontId="11" fillId="5" borderId="9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 indent="1"/>
    </xf>
    <xf numFmtId="0" fontId="11" fillId="2" borderId="2" xfId="0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/>
    </xf>
    <xf numFmtId="0" fontId="12" fillId="0" borderId="0" xfId="0" applyFont="1"/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 indent="1"/>
    </xf>
    <xf numFmtId="0" fontId="12" fillId="0" borderId="4" xfId="0" applyFont="1" applyBorder="1" applyAlignment="1">
      <alignment horizontal="center" vertical="center"/>
    </xf>
    <xf numFmtId="4" fontId="12" fillId="0" borderId="4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wrapText="1"/>
    </xf>
    <xf numFmtId="4" fontId="12" fillId="0" borderId="0" xfId="0" applyNumberFormat="1" applyFont="1" applyAlignment="1">
      <alignment horizontal="center" vertical="top"/>
    </xf>
    <xf numFmtId="0" fontId="12" fillId="0" borderId="2" xfId="0" applyFont="1" applyBorder="1" applyAlignment="1">
      <alignment horizontal="left" vertical="center" wrapText="1" indent="1"/>
    </xf>
    <xf numFmtId="0" fontId="12" fillId="0" borderId="2" xfId="0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 indent="1"/>
    </xf>
    <xf numFmtId="49" fontId="15" fillId="0" borderId="1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4" fillId="6" borderId="6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left" vertical="center" wrapText="1" inden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/>
    </xf>
    <xf numFmtId="0" fontId="13" fillId="0" borderId="0" xfId="0" applyFont="1"/>
    <xf numFmtId="0" fontId="4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4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2" fillId="0" borderId="0" xfId="0" applyFont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indent="1"/>
    </xf>
    <xf numFmtId="0" fontId="11" fillId="2" borderId="6" xfId="0" applyFont="1" applyFill="1" applyBorder="1" applyAlignment="1">
      <alignment horizontal="left" vertical="center" indent="1"/>
    </xf>
    <xf numFmtId="0" fontId="11" fillId="2" borderId="6" xfId="0" applyFont="1" applyFill="1" applyBorder="1" applyAlignment="1">
      <alignment horizontal="left" vertical="center" wrapText="1" indent="1"/>
    </xf>
    <xf numFmtId="0" fontId="11" fillId="2" borderId="7" xfId="0" applyFont="1" applyFill="1" applyBorder="1" applyAlignment="1">
      <alignment horizontal="left" vertical="center" wrapText="1" indent="1"/>
    </xf>
    <xf numFmtId="0" fontId="11" fillId="2" borderId="2" xfId="0" applyFont="1" applyFill="1" applyBorder="1" applyAlignment="1">
      <alignment horizontal="left" vertical="center" wrapText="1" indent="1"/>
    </xf>
    <xf numFmtId="0" fontId="11" fillId="2" borderId="1" xfId="0" applyFont="1" applyFill="1" applyBorder="1" applyAlignment="1">
      <alignment horizontal="left" vertical="center" indent="1"/>
    </xf>
    <xf numFmtId="0" fontId="4" fillId="3" borderId="1" xfId="0" applyFont="1" applyFill="1" applyBorder="1" applyAlignment="1">
      <alignment horizontal="left" vertical="center" indent="1"/>
    </xf>
    <xf numFmtId="0" fontId="7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4" fontId="4" fillId="3" borderId="1" xfId="1" applyNumberFormat="1" applyFont="1" applyFill="1" applyBorder="1" applyAlignment="1" applyProtection="1">
      <alignment horizontal="left" vertical="center" wrapText="1" indent="1"/>
    </xf>
    <xf numFmtId="0" fontId="4" fillId="5" borderId="1" xfId="0" applyFont="1" applyFill="1" applyBorder="1" applyAlignment="1">
      <alignment horizontal="left" vertical="center" wrapText="1" indent="1"/>
    </xf>
    <xf numFmtId="0" fontId="10" fillId="0" borderId="0" xfId="0" applyFont="1" applyAlignment="1" applyProtection="1">
      <alignment horizontal="left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0" fontId="5" fillId="0" borderId="8" xfId="0" applyFont="1" applyBorder="1" applyAlignment="1">
      <alignment horizontal="center"/>
    </xf>
  </cellXfs>
  <cellStyles count="7">
    <cellStyle name="Comma" xfId="1" builtinId="3" customBuiltin="1"/>
    <cellStyle name="Comma 2" xfId="4" xr:uid="{A1C23E06-ABEA-4680-84F0-4BC52E925EBF}"/>
    <cellStyle name="Comma 3" xfId="5" xr:uid="{B673E239-C0A5-45BC-93A8-0057E89409BC}"/>
    <cellStyle name="Currency" xfId="2" builtinId="4" customBuiltin="1"/>
    <cellStyle name="Normal" xfId="0" builtinId="0" customBuiltin="1"/>
    <cellStyle name="Normal 10" xfId="6" xr:uid="{2FFDD7FD-22D5-4D09-8BBA-E425CF6D783C}"/>
    <cellStyle name="Normal 3" xfId="3" xr:uid="{D5CB708F-5ECB-4809-9FAA-B173C3BA26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D7438-C51E-4E8C-8C02-A659A34ABA6B}">
  <dimension ref="A1:H1"/>
  <sheetViews>
    <sheetView workbookViewId="0">
      <selection sqref="A1:H1"/>
    </sheetView>
  </sheetViews>
  <sheetFormatPr defaultRowHeight="15"/>
  <cols>
    <col min="8" max="8" width="18.42578125" customWidth="1"/>
  </cols>
  <sheetData>
    <row r="1" spans="1:8" ht="248.25" customHeight="1">
      <c r="A1" s="54" t="s">
        <v>20</v>
      </c>
      <c r="B1" s="54"/>
      <c r="C1" s="54"/>
      <c r="D1" s="54"/>
      <c r="E1" s="54"/>
      <c r="F1" s="54"/>
      <c r="G1" s="54"/>
      <c r="H1" s="54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8"/>
  <sheetViews>
    <sheetView tabSelected="1" view="pageBreakPreview" zoomScale="145" zoomScaleNormal="115" zoomScaleSheetLayoutView="145" workbookViewId="0">
      <selection sqref="A1:F1"/>
    </sheetView>
  </sheetViews>
  <sheetFormatPr defaultColWidth="8.140625" defaultRowHeight="15"/>
  <cols>
    <col min="1" max="1" width="7" style="16" customWidth="1"/>
    <col min="2" max="2" width="35.5703125" style="50" customWidth="1"/>
    <col min="3" max="3" width="9.42578125" style="16" customWidth="1"/>
    <col min="4" max="4" width="9.140625" style="16" customWidth="1"/>
    <col min="5" max="5" width="11.85546875" style="52" customWidth="1"/>
    <col min="6" max="6" width="13.85546875" style="52" customWidth="1"/>
    <col min="7" max="7" width="8.140625" style="16" customWidth="1"/>
    <col min="8" max="16384" width="8.140625" style="16"/>
  </cols>
  <sheetData>
    <row r="1" spans="1:6" ht="20.25">
      <c r="A1" s="67" t="s">
        <v>0</v>
      </c>
      <c r="B1" s="67"/>
      <c r="C1" s="67"/>
      <c r="D1" s="67"/>
      <c r="E1" s="67"/>
      <c r="F1" s="67"/>
    </row>
    <row r="2" spans="1:6" s="17" customFormat="1" ht="15.75">
      <c r="A2" s="70"/>
      <c r="B2" s="70"/>
      <c r="C2" s="70"/>
      <c r="D2" s="70"/>
      <c r="E2" s="70"/>
      <c r="F2" s="70"/>
    </row>
    <row r="3" spans="1:6" s="17" customFormat="1" ht="15.75">
      <c r="A3" s="68" t="s">
        <v>37</v>
      </c>
      <c r="B3" s="68"/>
      <c r="C3" s="68"/>
      <c r="D3" s="68"/>
      <c r="E3" s="68"/>
      <c r="F3" s="68"/>
    </row>
    <row r="4" spans="1:6" s="17" customFormat="1" ht="15.75">
      <c r="A4" s="69" t="s">
        <v>36</v>
      </c>
      <c r="B4" s="69"/>
      <c r="C4" s="69"/>
      <c r="D4" s="69"/>
      <c r="E4" s="69"/>
      <c r="F4" s="69"/>
    </row>
    <row r="5" spans="1:6" s="17" customFormat="1" ht="16.5" thickBot="1">
      <c r="A5" s="71"/>
      <c r="B5" s="71"/>
      <c r="C5" s="71"/>
      <c r="D5" s="71"/>
      <c r="E5" s="71"/>
      <c r="F5" s="71"/>
    </row>
    <row r="6" spans="1:6" s="17" customFormat="1" ht="30.75" customHeight="1" thickBot="1">
      <c r="A6" s="18" t="s">
        <v>1</v>
      </c>
      <c r="B6" s="18" t="s">
        <v>2</v>
      </c>
      <c r="C6" s="18" t="s">
        <v>3</v>
      </c>
      <c r="D6" s="18" t="s">
        <v>5</v>
      </c>
      <c r="E6" s="19" t="s">
        <v>4</v>
      </c>
      <c r="F6" s="20" t="s">
        <v>6</v>
      </c>
    </row>
    <row r="7" spans="1:6" s="26" customFormat="1" ht="24" customHeight="1" thickBot="1">
      <c r="A7" s="21" t="s">
        <v>17</v>
      </c>
      <c r="B7" s="22" t="s">
        <v>31</v>
      </c>
      <c r="C7" s="23"/>
      <c r="D7" s="23"/>
      <c r="E7" s="24"/>
      <c r="F7" s="25"/>
    </row>
    <row r="8" spans="1:6" s="17" customFormat="1" ht="78" customHeight="1" thickBot="1">
      <c r="A8" s="27" t="s">
        <v>23</v>
      </c>
      <c r="B8" s="28" t="s">
        <v>38</v>
      </c>
      <c r="C8" s="29" t="s">
        <v>28</v>
      </c>
      <c r="D8" s="30">
        <v>15</v>
      </c>
      <c r="E8" s="1"/>
      <c r="F8" s="3">
        <f>D8*E8</f>
        <v>0</v>
      </c>
    </row>
    <row r="9" spans="1:6" s="17" customFormat="1" ht="90" thickBot="1">
      <c r="A9" s="27" t="s">
        <v>33</v>
      </c>
      <c r="B9" s="28" t="s">
        <v>39</v>
      </c>
      <c r="C9" s="29" t="s">
        <v>16</v>
      </c>
      <c r="D9" s="30">
        <v>450</v>
      </c>
      <c r="E9" s="1"/>
      <c r="F9" s="3">
        <f t="shared" ref="F9:F10" si="0">D9*E9</f>
        <v>0</v>
      </c>
    </row>
    <row r="10" spans="1:6" s="17" customFormat="1" ht="105" customHeight="1" thickBot="1">
      <c r="A10" s="31" t="s">
        <v>34</v>
      </c>
      <c r="B10" s="28" t="s">
        <v>40</v>
      </c>
      <c r="C10" s="29" t="s">
        <v>28</v>
      </c>
      <c r="D10" s="30">
        <v>10</v>
      </c>
      <c r="E10" s="13"/>
      <c r="F10" s="5">
        <f t="shared" si="0"/>
        <v>0</v>
      </c>
    </row>
    <row r="11" spans="1:6" s="26" customFormat="1" ht="24" customHeight="1" thickBot="1">
      <c r="A11" s="21" t="s">
        <v>17</v>
      </c>
      <c r="B11" s="55" t="s">
        <v>32</v>
      </c>
      <c r="C11" s="55"/>
      <c r="D11" s="55"/>
      <c r="E11" s="56"/>
      <c r="F11" s="4">
        <f>SUM(F8:F10)</f>
        <v>0</v>
      </c>
    </row>
    <row r="12" spans="1:6" s="26" customFormat="1" ht="13.5" thickBot="1">
      <c r="B12" s="32"/>
      <c r="E12" s="33"/>
      <c r="F12" s="33"/>
    </row>
    <row r="13" spans="1:6" s="26" customFormat="1" ht="24" customHeight="1" thickBot="1">
      <c r="A13" s="21" t="s">
        <v>18</v>
      </c>
      <c r="B13" s="57" t="s">
        <v>41</v>
      </c>
      <c r="C13" s="58"/>
      <c r="D13" s="58"/>
      <c r="E13" s="58"/>
      <c r="F13" s="59"/>
    </row>
    <row r="14" spans="1:6" s="17" customFormat="1" ht="207.75" customHeight="1" thickBot="1">
      <c r="A14" s="27" t="s">
        <v>21</v>
      </c>
      <c r="B14" s="34" t="s">
        <v>44</v>
      </c>
      <c r="C14" s="29" t="s">
        <v>35</v>
      </c>
      <c r="D14" s="30">
        <v>30</v>
      </c>
      <c r="E14" s="1"/>
      <c r="F14" s="3">
        <f t="shared" ref="F14" si="1">D14*E14</f>
        <v>0</v>
      </c>
    </row>
    <row r="15" spans="1:6" s="17" customFormat="1" ht="195.75" customHeight="1" thickBot="1">
      <c r="A15" s="31" t="s">
        <v>22</v>
      </c>
      <c r="B15" s="34" t="s">
        <v>45</v>
      </c>
      <c r="C15" s="35" t="s">
        <v>35</v>
      </c>
      <c r="D15" s="36">
        <v>100</v>
      </c>
      <c r="E15" s="13"/>
      <c r="F15" s="5">
        <f t="shared" ref="F15" si="2">D15*E15</f>
        <v>0</v>
      </c>
    </row>
    <row r="16" spans="1:6" s="17" customFormat="1" ht="102.75" thickBot="1">
      <c r="A16" s="37" t="s">
        <v>26</v>
      </c>
      <c r="B16" s="34" t="s">
        <v>62</v>
      </c>
      <c r="C16" s="35" t="s">
        <v>16</v>
      </c>
      <c r="D16" s="36">
        <v>550</v>
      </c>
      <c r="E16" s="13"/>
      <c r="F16" s="5">
        <f t="shared" ref="F16" si="3">D16*E16</f>
        <v>0</v>
      </c>
    </row>
    <row r="17" spans="1:6" s="17" customFormat="1" ht="210.75" customHeight="1" thickBot="1">
      <c r="A17" s="37" t="s">
        <v>43</v>
      </c>
      <c r="B17" s="34" t="s">
        <v>46</v>
      </c>
      <c r="C17" s="35" t="s">
        <v>28</v>
      </c>
      <c r="D17" s="36">
        <v>20</v>
      </c>
      <c r="E17" s="13"/>
      <c r="F17" s="5">
        <f t="shared" ref="F17" si="4">D17*E17</f>
        <v>0</v>
      </c>
    </row>
    <row r="18" spans="1:6" s="26" customFormat="1" ht="24" customHeight="1" thickBot="1">
      <c r="A18" s="21" t="s">
        <v>18</v>
      </c>
      <c r="B18" s="55" t="s">
        <v>42</v>
      </c>
      <c r="C18" s="55"/>
      <c r="D18" s="55"/>
      <c r="E18" s="56"/>
      <c r="F18" s="4">
        <f>SUM(F14:F17)</f>
        <v>0</v>
      </c>
    </row>
    <row r="19" spans="1:6" s="26" customFormat="1" ht="13.5" thickBot="1">
      <c r="B19" s="32"/>
      <c r="E19" s="33"/>
      <c r="F19" s="33"/>
    </row>
    <row r="20" spans="1:6" s="26" customFormat="1" ht="24" customHeight="1" thickBot="1">
      <c r="A20" s="21" t="s">
        <v>19</v>
      </c>
      <c r="B20" s="57" t="s">
        <v>47</v>
      </c>
      <c r="C20" s="58"/>
      <c r="D20" s="58"/>
      <c r="E20" s="58"/>
      <c r="F20" s="59"/>
    </row>
    <row r="21" spans="1:6" s="26" customFormat="1" ht="43.5" customHeight="1" thickBot="1">
      <c r="A21" s="21"/>
      <c r="B21" s="57" t="s">
        <v>54</v>
      </c>
      <c r="C21" s="58"/>
      <c r="D21" s="58"/>
      <c r="E21" s="58"/>
      <c r="F21" s="59"/>
    </row>
    <row r="22" spans="1:6" s="17" customFormat="1" ht="64.5" thickBot="1">
      <c r="A22" s="31" t="s">
        <v>24</v>
      </c>
      <c r="B22" s="38" t="s">
        <v>55</v>
      </c>
      <c r="C22" s="39" t="s">
        <v>30</v>
      </c>
      <c r="D22" s="40">
        <v>1</v>
      </c>
      <c r="E22" s="14"/>
      <c r="F22" s="15">
        <f t="shared" ref="F22" si="5">D22*E22</f>
        <v>0</v>
      </c>
    </row>
    <row r="23" spans="1:6" s="17" customFormat="1" ht="64.5" thickBot="1">
      <c r="A23" s="31" t="s">
        <v>25</v>
      </c>
      <c r="B23" s="38" t="s">
        <v>56</v>
      </c>
      <c r="C23" s="39" t="s">
        <v>30</v>
      </c>
      <c r="D23" s="40">
        <v>2</v>
      </c>
      <c r="E23" s="14"/>
      <c r="F23" s="15">
        <f t="shared" ref="F23" si="6">D23*E23</f>
        <v>0</v>
      </c>
    </row>
    <row r="24" spans="1:6" s="17" customFormat="1" ht="64.5" thickBot="1">
      <c r="A24" s="31" t="s">
        <v>27</v>
      </c>
      <c r="B24" s="38" t="s">
        <v>57</v>
      </c>
      <c r="C24" s="39" t="s">
        <v>30</v>
      </c>
      <c r="D24" s="40">
        <v>1</v>
      </c>
      <c r="E24" s="14"/>
      <c r="F24" s="15">
        <f t="shared" ref="F24" si="7">D24*E24</f>
        <v>0</v>
      </c>
    </row>
    <row r="25" spans="1:6" s="17" customFormat="1" ht="77.25" thickBot="1">
      <c r="A25" s="31" t="s">
        <v>29</v>
      </c>
      <c r="B25" s="38" t="s">
        <v>61</v>
      </c>
      <c r="C25" s="41" t="s">
        <v>28</v>
      </c>
      <c r="D25" s="42">
        <v>20</v>
      </c>
      <c r="E25" s="14"/>
      <c r="F25" s="15">
        <f t="shared" ref="F25:F28" si="8">D25*E25</f>
        <v>0</v>
      </c>
    </row>
    <row r="26" spans="1:6" s="17" customFormat="1" ht="39.75" customHeight="1" thickBot="1">
      <c r="A26" s="31" t="s">
        <v>49</v>
      </c>
      <c r="B26" s="38" t="s">
        <v>64</v>
      </c>
      <c r="C26" s="39" t="s">
        <v>28</v>
      </c>
      <c r="D26" s="40">
        <v>5</v>
      </c>
      <c r="E26" s="14"/>
      <c r="F26" s="15">
        <f t="shared" si="8"/>
        <v>0</v>
      </c>
    </row>
    <row r="27" spans="1:6" s="17" customFormat="1" ht="77.25" thickBot="1">
      <c r="A27" s="31" t="s">
        <v>50</v>
      </c>
      <c r="B27" s="38" t="s">
        <v>63</v>
      </c>
      <c r="C27" s="39" t="s">
        <v>30</v>
      </c>
      <c r="D27" s="40">
        <v>1</v>
      </c>
      <c r="E27" s="14"/>
      <c r="F27" s="15">
        <f t="shared" si="8"/>
        <v>0</v>
      </c>
    </row>
    <row r="28" spans="1:6" s="17" customFormat="1" ht="64.5" thickBot="1">
      <c r="A28" s="31" t="s">
        <v>51</v>
      </c>
      <c r="B28" s="38" t="s">
        <v>58</v>
      </c>
      <c r="C28" s="39" t="s">
        <v>30</v>
      </c>
      <c r="D28" s="40">
        <v>1</v>
      </c>
      <c r="E28" s="14"/>
      <c r="F28" s="15">
        <f t="shared" si="8"/>
        <v>0</v>
      </c>
    </row>
    <row r="29" spans="1:6" s="17" customFormat="1" ht="77.25" thickBot="1">
      <c r="A29" s="31" t="s">
        <v>52</v>
      </c>
      <c r="B29" s="38" t="s">
        <v>59</v>
      </c>
      <c r="C29" s="39" t="s">
        <v>28</v>
      </c>
      <c r="D29" s="40">
        <v>180</v>
      </c>
      <c r="E29" s="14"/>
      <c r="F29" s="15">
        <f t="shared" ref="F29" si="9">D29*E29</f>
        <v>0</v>
      </c>
    </row>
    <row r="30" spans="1:6" s="17" customFormat="1" ht="39" thickBot="1">
      <c r="A30" s="31" t="s">
        <v>53</v>
      </c>
      <c r="B30" s="38" t="s">
        <v>60</v>
      </c>
      <c r="C30" s="39" t="s">
        <v>30</v>
      </c>
      <c r="D30" s="40">
        <v>1</v>
      </c>
      <c r="E30" s="14"/>
      <c r="F30" s="15">
        <f t="shared" ref="F30" si="10">D30*E30</f>
        <v>0</v>
      </c>
    </row>
    <row r="31" spans="1:6" s="43" customFormat="1" ht="24" customHeight="1" thickBot="1">
      <c r="A31" s="21" t="s">
        <v>19</v>
      </c>
      <c r="B31" s="60" t="s">
        <v>48</v>
      </c>
      <c r="C31" s="60"/>
      <c r="D31" s="60"/>
      <c r="E31" s="60"/>
      <c r="F31" s="4">
        <f>SUM(F22:F30)</f>
        <v>0</v>
      </c>
    </row>
    <row r="32" spans="1:6" s="17" customFormat="1" ht="16.5" thickBot="1">
      <c r="A32" s="26"/>
      <c r="B32" s="32"/>
      <c r="C32" s="26"/>
      <c r="D32" s="26"/>
      <c r="E32" s="33"/>
      <c r="F32" s="33"/>
    </row>
    <row r="33" spans="1:6" s="48" customFormat="1" ht="24" customHeight="1" thickBot="1">
      <c r="A33" s="44"/>
      <c r="B33" s="45" t="s">
        <v>7</v>
      </c>
      <c r="C33" s="46"/>
      <c r="D33" s="6"/>
      <c r="E33" s="47"/>
      <c r="F33" s="7"/>
    </row>
    <row r="34" spans="1:6" s="48" customFormat="1" ht="24" customHeight="1" thickBot="1">
      <c r="A34" s="49" t="s">
        <v>17</v>
      </c>
      <c r="B34" s="61" t="str">
        <f>B7</f>
        <v>PRIPREMNI RADOVI</v>
      </c>
      <c r="C34" s="61"/>
      <c r="D34" s="61"/>
      <c r="E34" s="61"/>
      <c r="F34" s="8">
        <f>F11</f>
        <v>0</v>
      </c>
    </row>
    <row r="35" spans="1:6" s="48" customFormat="1" ht="24" customHeight="1" thickBot="1">
      <c r="A35" s="9" t="s">
        <v>18</v>
      </c>
      <c r="B35" s="64" t="str">
        <f>B13</f>
        <v>KOLNIČKA KONSTRUKCIJA</v>
      </c>
      <c r="C35" s="64"/>
      <c r="D35" s="64"/>
      <c r="E35" s="64"/>
      <c r="F35" s="8">
        <f>F18</f>
        <v>0</v>
      </c>
    </row>
    <row r="36" spans="1:6" s="48" customFormat="1" ht="24" customHeight="1" thickBot="1">
      <c r="A36" s="49" t="s">
        <v>19</v>
      </c>
      <c r="B36" s="61" t="str">
        <f>B20</f>
        <v>PROMETNA SIGNALIZACIJA</v>
      </c>
      <c r="C36" s="61"/>
      <c r="D36" s="61"/>
      <c r="E36" s="61"/>
      <c r="F36" s="8">
        <f>F31</f>
        <v>0</v>
      </c>
    </row>
    <row r="37" spans="1:6" s="48" customFormat="1" ht="24" customHeight="1" thickBot="1">
      <c r="A37" s="17"/>
      <c r="B37" s="65" t="s">
        <v>8</v>
      </c>
      <c r="C37" s="65"/>
      <c r="D37" s="65"/>
      <c r="E37" s="65"/>
      <c r="F37" s="10">
        <f>SUM(F34:F36)</f>
        <v>0</v>
      </c>
    </row>
    <row r="38" spans="1:6" s="48" customFormat="1" ht="24" customHeight="1" thickBot="1">
      <c r="A38" s="17"/>
      <c r="B38" s="65" t="s">
        <v>9</v>
      </c>
      <c r="C38" s="65"/>
      <c r="D38" s="65"/>
      <c r="E38" s="65"/>
      <c r="F38" s="2">
        <f>F37*0.25</f>
        <v>0</v>
      </c>
    </row>
    <row r="39" spans="1:6" s="48" customFormat="1" ht="24" customHeight="1" thickBot="1">
      <c r="A39" s="17"/>
      <c r="B39" s="65" t="s">
        <v>10</v>
      </c>
      <c r="C39" s="65"/>
      <c r="D39" s="65"/>
      <c r="E39" s="65"/>
      <c r="F39" s="10">
        <f>SUM(F37:F38)</f>
        <v>0</v>
      </c>
    </row>
    <row r="40" spans="1:6" s="48" customFormat="1" ht="15.75">
      <c r="A40" s="16"/>
      <c r="B40" s="50"/>
      <c r="C40" s="16"/>
      <c r="D40" s="16"/>
      <c r="E40" s="51"/>
      <c r="F40" s="51"/>
    </row>
    <row r="41" spans="1:6" s="48" customFormat="1" ht="15.75">
      <c r="A41" s="16"/>
      <c r="B41" s="50"/>
      <c r="C41" s="16"/>
      <c r="D41" s="16"/>
      <c r="E41" s="51"/>
      <c r="F41" s="51"/>
    </row>
    <row r="42" spans="1:6" s="48" customFormat="1" ht="15.75">
      <c r="A42" s="66" t="s">
        <v>11</v>
      </c>
      <c r="B42" s="66"/>
      <c r="C42" s="16"/>
      <c r="D42" s="16"/>
      <c r="E42" s="52"/>
      <c r="F42" s="52"/>
    </row>
    <row r="43" spans="1:6" s="48" customFormat="1" ht="16.5" thickBot="1">
      <c r="A43" s="16"/>
      <c r="B43" s="50"/>
      <c r="C43" s="16"/>
      <c r="D43" s="16"/>
      <c r="E43" s="52"/>
      <c r="F43" s="52"/>
    </row>
    <row r="44" spans="1:6" s="48" customFormat="1" ht="15.75">
      <c r="A44" s="16"/>
      <c r="B44" s="50"/>
      <c r="C44" s="62" t="s">
        <v>14</v>
      </c>
      <c r="D44" s="62"/>
      <c r="E44" s="62"/>
      <c r="F44" s="62"/>
    </row>
    <row r="45" spans="1:6" s="48" customFormat="1" ht="15.75">
      <c r="A45" s="16"/>
      <c r="B45" s="50"/>
      <c r="C45" s="11"/>
      <c r="D45" s="11"/>
      <c r="E45" s="12"/>
      <c r="F45" s="12"/>
    </row>
    <row r="46" spans="1:6" s="48" customFormat="1" ht="15.75">
      <c r="A46" s="16"/>
      <c r="B46" s="53" t="s">
        <v>15</v>
      </c>
      <c r="C46" s="11"/>
      <c r="D46" s="11"/>
      <c r="E46" s="12"/>
      <c r="F46" s="12"/>
    </row>
    <row r="47" spans="1:6" s="17" customFormat="1" ht="16.5" thickBot="1">
      <c r="A47" s="16"/>
      <c r="B47" s="50"/>
      <c r="C47" s="63" t="s">
        <v>12</v>
      </c>
      <c r="D47" s="63"/>
      <c r="E47" s="63"/>
      <c r="F47" s="63"/>
    </row>
    <row r="48" spans="1:6" s="17" customFormat="1" ht="15.75">
      <c r="A48" s="16"/>
      <c r="B48" s="50"/>
      <c r="C48" s="62" t="s">
        <v>13</v>
      </c>
      <c r="D48" s="62"/>
      <c r="E48" s="62"/>
      <c r="F48" s="62"/>
    </row>
  </sheetData>
  <sheetProtection algorithmName="SHA-512" hashValue="2dxmHaXSzY+TeyTuUWrqRUtQwYXRxp7fn4T50VNhHrjF0OjrmqGR/OUoPRM90h8v9o+KhLXKQ6Q6/KnmL8eDUA==" saltValue="RRVV0i2B1LYvn5i/6BbSmQ==" spinCount="100000" sheet="1" objects="1" scenarios="1"/>
  <mergeCells count="21">
    <mergeCell ref="A1:F1"/>
    <mergeCell ref="A3:F3"/>
    <mergeCell ref="A4:F4"/>
    <mergeCell ref="A2:F2"/>
    <mergeCell ref="A5:F5"/>
    <mergeCell ref="B34:E34"/>
    <mergeCell ref="C44:F44"/>
    <mergeCell ref="C47:F47"/>
    <mergeCell ref="C48:F48"/>
    <mergeCell ref="B36:E36"/>
    <mergeCell ref="B35:E35"/>
    <mergeCell ref="B37:E37"/>
    <mergeCell ref="B38:E38"/>
    <mergeCell ref="B39:E39"/>
    <mergeCell ref="A42:B42"/>
    <mergeCell ref="B11:E11"/>
    <mergeCell ref="B18:E18"/>
    <mergeCell ref="B13:F13"/>
    <mergeCell ref="B20:F20"/>
    <mergeCell ref="B31:E31"/>
    <mergeCell ref="B21:F21"/>
  </mergeCells>
  <phoneticPr fontId="6" type="noConversion"/>
  <pageMargins left="0.70000000000000007" right="0.70000000000000007" top="0.75" bottom="0.75" header="0.30000000000000004" footer="0.30000000000000004"/>
  <pageSetup paperSize="9" fitToHeight="0" orientation="portrait" r:id="rId1"/>
  <rowBreaks count="1" manualBreakCount="1">
    <brk id="3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Uputa za popunjavanje</vt:lpstr>
      <vt:lpstr>Troškovnik</vt:lpstr>
      <vt:lpstr>Troškovnik!Print_Area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 Lončarić</dc:creator>
  <cp:lastModifiedBy>Kristijan Lončarić</cp:lastModifiedBy>
  <cp:lastPrinted>2025-01-29T13:37:37Z</cp:lastPrinted>
  <dcterms:created xsi:type="dcterms:W3CDTF">2021-12-13T14:27:14Z</dcterms:created>
  <dcterms:modified xsi:type="dcterms:W3CDTF">2025-01-30T07:03:21Z</dcterms:modified>
</cp:coreProperties>
</file>