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loncaric\Desktop\Nabava\2025\084-25 Sanacija sunčališta Mulic\"/>
    </mc:Choice>
  </mc:AlternateContent>
  <xr:revisionPtr revIDLastSave="0" documentId="8_{77386691-07CB-4355-8E95-7D4A98BA3CCA}" xr6:coauthVersionLast="47" xr6:coauthVersionMax="47" xr10:uidLastSave="{00000000-0000-0000-0000-000000000000}"/>
  <bookViews>
    <workbookView xWindow="-120" yWindow="-120" windowWidth="29040" windowHeight="15720" activeTab="1" xr2:uid="{00000000-000D-0000-FFFF-FFFF00000000}"/>
  </bookViews>
  <sheets>
    <sheet name="Uputa za popunjavanje" sheetId="4" r:id="rId1"/>
    <sheet name="Troškovnik" sheetId="2" r:id="rId2"/>
  </sheets>
  <definedNames>
    <definedName name="_xlnm.Print_Area" localSheetId="1">Troškovnik!$A$1:$F$53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2" l="1"/>
  <c r="F34" i="2"/>
  <c r="F35" i="2" s="1"/>
  <c r="F41" i="2" s="1"/>
  <c r="F30" i="2"/>
  <c r="F29" i="2" l="1"/>
  <c r="F28" i="2"/>
  <c r="F9" i="2" l="1"/>
  <c r="F26" i="2" l="1"/>
  <c r="F24" i="2"/>
  <c r="F23" i="2"/>
  <c r="F27" i="2"/>
  <c r="F21" i="2"/>
  <c r="F20" i="2"/>
  <c r="F31" i="2" l="1"/>
  <c r="F15" i="2"/>
  <c r="F14" i="2"/>
  <c r="F16" i="2" l="1"/>
  <c r="F8" i="2"/>
  <c r="F10" i="2" s="1"/>
  <c r="B40" i="2" l="1"/>
  <c r="B39" i="2"/>
  <c r="B38" i="2"/>
  <c r="F38" i="2" l="1"/>
  <c r="F40" i="2" l="1"/>
  <c r="F39" i="2"/>
  <c r="F42" i="2" s="1"/>
  <c r="F43" i="2" l="1"/>
  <c r="F44" i="2" s="1"/>
</calcChain>
</file>

<file path=xl/sharedStrings.xml><?xml version="1.0" encoding="utf-8"?>
<sst xmlns="http://schemas.openxmlformats.org/spreadsheetml/2006/main" count="89" uniqueCount="65">
  <si>
    <t>T R O Š K O V N I K</t>
  </si>
  <si>
    <t>R. br.</t>
  </si>
  <si>
    <t>Opis</t>
  </si>
  <si>
    <t>Jedinična mjera</t>
  </si>
  <si>
    <t>Jedinična cijena</t>
  </si>
  <si>
    <t>Količina</t>
  </si>
  <si>
    <t>Iznos</t>
  </si>
  <si>
    <t>REKAPITULACIJA</t>
  </si>
  <si>
    <t>UKUPNO:</t>
  </si>
  <si>
    <t>PDV (25%):</t>
  </si>
  <si>
    <t>SVEUKUPNO:</t>
  </si>
  <si>
    <t>U _____________, _______________ godine.</t>
  </si>
  <si>
    <t>___________________________________</t>
  </si>
  <si>
    <t>(ime, prezime i potpis ovlaštene osobe Ponuditelja)</t>
  </si>
  <si>
    <t>PONUDITELJ</t>
  </si>
  <si>
    <t>MP</t>
  </si>
  <si>
    <t>m2</t>
  </si>
  <si>
    <t>m3</t>
  </si>
  <si>
    <t>1.</t>
  </si>
  <si>
    <t>2.</t>
  </si>
  <si>
    <t>3.</t>
  </si>
  <si>
    <t>PRIPREMNI RADOVI</t>
  </si>
  <si>
    <t>PRIPREMNI RADOVI - UKUPNO</t>
  </si>
  <si>
    <t>2.1.</t>
  </si>
  <si>
    <t>1.1.</t>
  </si>
  <si>
    <t>1.2.</t>
  </si>
  <si>
    <t>3.1.</t>
  </si>
  <si>
    <t>3.2.</t>
  </si>
  <si>
    <t>ZEMLJANI RADOVI</t>
  </si>
  <si>
    <t>ZEMLJANI RADOVI - UKUPNO</t>
  </si>
  <si>
    <t>a)</t>
  </si>
  <si>
    <t>b)</t>
  </si>
  <si>
    <t>3.3.</t>
  </si>
  <si>
    <t>c)</t>
  </si>
  <si>
    <t>Ručni iskop (mamutiranje)</t>
  </si>
  <si>
    <t>Strojni iskop</t>
  </si>
  <si>
    <t>Oplata</t>
  </si>
  <si>
    <t>kpl.</t>
  </si>
  <si>
    <t>Beton C35/45</t>
  </si>
  <si>
    <t>Beton C25/30</t>
  </si>
  <si>
    <t>Armaturna mreža Q335</t>
  </si>
  <si>
    <t>3.4.</t>
  </si>
  <si>
    <t>3.5.</t>
  </si>
  <si>
    <t>kom.</t>
  </si>
  <si>
    <t>Predmet nabave: Sanacija betonskog sunčališta Mulic</t>
  </si>
  <si>
    <t>Evidencijski broj nabave: 084/25</t>
  </si>
  <si>
    <r>
      <t xml:space="preserve">Organizacija gradilišta. Stavka obuhvaća mobilizaciju i demobilizaciju svih plovnih objekata, strojeva, alata i opreme potrebnih za urednu realizaciju ugovorenih radova u cijelosti. Nadalje, stavkom je predviđeno ograđivanje gradilišta odgovarajućom zaštitnom ogradom te sve ostale potrebne organizacijske i sigurnosne mjere radi zaštite osoba, imovine i okoliša, sukladno važećim zakonima i podzakonskim propisima iz područja graditeljstva, zaštite na radu i pomorskog dobra, za vrijeme cjelokupnog trajanja izvođenja radova. </t>
    </r>
    <r>
      <rPr>
        <b/>
        <sz val="10"/>
        <color rgb="FF000000"/>
        <rFont val="Times New Roman"/>
        <family val="1"/>
        <charset val="238"/>
      </rPr>
      <t>Zbog nepristupačnosti lokacije zahvata, pristup gradilištu vrši se s morske strane, plovnim putem.</t>
    </r>
    <r>
      <rPr>
        <sz val="10"/>
        <color rgb="FF000000"/>
        <rFont val="Times New Roman"/>
        <family val="1"/>
        <charset val="238"/>
      </rPr>
      <t xml:space="preserve"> Obračun po komplet realiziranoj stavci.</t>
    </r>
  </si>
  <si>
    <t>Čišćenje betonskih površina postojećih pomorskih građevina, iznad i ispod razine mora, na dijelu gdje se uz postojeće obalne zidove izvodi dogradnja novim betonom. Radovi uključuju uklanjanje površinskih naslaga (algi, školjki, naslaga soli, labavih dijelova betona i drugih nečistoća) neposredno prije betoniranja dogradnje, uporabom visokotlačnog mlaza vode pod tlakom od 100 do 200 bara. Obrađena površina po dovršetku čišćenja mora biti čista i kompaktna, bez površina betona u rastrošenom stanju. Uklonjene komade betona nastale kao posljedica čišćenja potrebno je deponirati u dublje more. Obračun po m2 očišćene površine.</t>
  </si>
  <si>
    <t>kg</t>
  </si>
  <si>
    <t>Izvedba obalnog zida betonom klase C35/45. Betoniranje se izvodi uz propisno vibriranje i zbijanje. Stavka obuhvaća sve radove, transporte, potrebne materijale te njegu betona do potpune gotovosti. Stavkom su dodatno obuhvaćeni svi radovi na izradi, dopremi, montaži, održavanju, eventualnom premještanju i demontaži svih potrebnih oplata, uključivo sva potrebna podupiranja i čišćenje. Naknadna probijanja, bušenja i obrada betona neće se obračunavati ni priznati kao dodatni rad. Stavka obuhvaća sve radove, transporte i materijal potrebne do potpune gotovosti, uključivo i njegu betona. Obračun po m3 ugrađenog betona, odnosno po m2 montirane oplate.</t>
  </si>
  <si>
    <t>Izvedba temeljne stope obalnog zida betonom klase C35/45. Betoniranje se izvodi uz propisno vibriranje i zbijanje. Stavka obuhvaća sve radove, transporte, potrebne materijale te njegu betona do potpune gotovosti. Stavkom su dodatno obuhvaćeni svi radovi na izradi, dopremi, montaži, održavanju, eventualnom premještanju i demontaži svih potrebnih oplata, uključivo sva potrebna podupiranja i čišćenje. Naknadna probijanja, bušenja i obrada betona neće se obračunavati ni priznati kao dodatni rad. Stavka obuhvaća sve radove, transporte i materijal potrebne do potpune gotovosti, uključivo i njegu betona. Obračun po m3 ugrađenog betona, odnosno po m2 montirane oplate.</t>
  </si>
  <si>
    <t>Izvedba ploče obalnog platoa, debljine 15 cm, betonom klase C25/30. Betoniranje se izvodi uz propisno vibriranje i zbijanje. Stavka obuhvaća sve radove, transporte, potrebne materijale te njegu betona do potpune gotovosti. Stavkom su dodatno obuhvaćeni i dobava, doprema, rezanje, savijanje, vezivanje te postavljanje potrebne armature. Armatura se veže paljenom žicom. U cijenu stavke uključiti i podmetače za armaturu, u dovoljnim količinama. Završnu obradu betona ploče izvesti tzv. "češkom glazurom". Obračun po m3 ugrađenog betona, odnosno po kg ugrađene armature.</t>
  </si>
  <si>
    <t>Dobava, doprema i ugradnja sidrenih šipki promjera 24 mm i prosječne duljine 80 cm. Šipke se postavljaju u temeljnu stopu obalnog zida radi boljeg povezivanja nove i stare strukture obalnog zida. Šipke se postavljaju na razmaku od 30 cm tj. 3 komada u 1 m'. Obračun po komadu ugrađene šipke.</t>
  </si>
  <si>
    <t>3.6.</t>
  </si>
  <si>
    <t>Obnova postojeće betonske bitve. Stavkom je predviđeno uklanjanje oštećenih dijelova betona mehaničkim putem, do zdrave osnove, uz čišćenje i pripremu površine uporabom visokotlačnog mlaza vode, nakon čega se površina priprema za sanaciju nanošenjem odgovarajućeg temeljnog premaza. Sanacija betonske površine izvodi se primjenom reparaturnog morta odgovarajuće čvrstoće, nakon čega se beton štiti i premazuje sredstvom za povećanje otpornosti na vanjske utjecaje. Obračun po komadu obnovljene bitve.</t>
  </si>
  <si>
    <t>BETONSKI I ARMIRANO-BETONSKI RADOVI</t>
  </si>
  <si>
    <t>BETONSKI I ARMIRANO-BETONSKI RADOVI - UKUPNO</t>
  </si>
  <si>
    <t>4.</t>
  </si>
  <si>
    <t>OSTALO</t>
  </si>
  <si>
    <t>OSTALO - UKUPNO</t>
  </si>
  <si>
    <t>4.1.</t>
  </si>
  <si>
    <t>Dobava i ugradnja montažnih stepenica za ulazak u more, uključujući potrebne priključne materijale. Stepenice su izrađene od nehrđajućeg čelika (inox) tipa 316, sukladno važećoj normi HRN EN 10088 ili jednakovrijedno, otpornog na koroziju uzrokovanu morskom vodom. Obračun po komadu ugrađenih stepenica.</t>
  </si>
  <si>
    <t>Strojni podmorski iskop tla za izvedbu temeljne stope obalnog zida, s odlaganjem iskopanog materijala na za to predviđeno mjesto. Rov dimenzija 70 x 40 cm. Zbog sprječavanja osipavanja stranica iskopa, iskop se predviđa izvesti sa kosim stranicama. Rad se izvodi strojno uz pomoć ronioca. Dodatno, stavka obuhvaća i ručni podmorski iskop (tzv. "mamutiranje") koji se izvodi nakon strojnog iskopa kako bi se uklonio zaostali sitni materijal. Pri kopanju dno iskopa poravnati i horizontirati s točnošću ±3 cm. Obračun po m3 iskopanog materijala u sraslom stanju, bez obzira na kategoriju tla.</t>
  </si>
  <si>
    <t>Dobava, doprema i ugradnja sidrenih šipki promjera 24 mm i prosječne duljine 80 cm, u rupe promjera 25 mm i dubine 40 cm, izvedene u kosom smjeru prema dolje pod kutom od 45°. Izvedba rupa za ugradnju šipki uračunata je u cijenu stavke, uključujući pripremu za ugradnju šipki koja obuhvaća dobavu i ispunu rupa prikladnim epoksidnim mortom, kao i ugradnju ankera za čvrsto povezivanje novog i postojećeg betona. Na svakom m2 obalnog zida izvode se po dvije rupe u postojećem (zdravom) betonu. Radove iz ove stavke potrebno je izvoditi uz angažman stručne ronilačke ekipe. U cijeni sav rad, materijal, oprema i stručna ronilačka ekipa. Obračun po komadu ugrađene šipke.</t>
  </si>
  <si>
    <t>Popunjavaju se samo polja označena svijetlo plavom bojom, i to jediničnim cijenama bez PDV-a. Molimo ponuditelje da ne mijenjaju preostala polja. Naručitelj je u obrazac ubacio odgovarajuće formule za izračun cijene.
Ukoliko je ponuđena cijena nula, odnosno ponuditelj stavku nudi besplatno obvezan je u polje predviđeno za upis cijene iste upisati iznos od 0,00 EUR (nula eura). Sve stavke troškovnika moraju biti popunjene.
Ukoliko ponuditelj nije u sustavu PDV-a, u rekapitulaciji pod stavkom "PDV (25%)" upisuje nulu (0,00). Za ponuditelje u sustavu PDV-a ova stavka će se automatski izračunati i nema potrebe za upisivanjem ičega.
OPĆINA OMIŠALJ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</si>
</sst>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
    <numFmt numFmtId="165" formatCode="&quot; &quot;#,##0.00&quot; &quot;;&quot;-&quot;#,##0.00&quot; &quot;;&quot; -&quot;00&quot; &quot;;&quot; &quot;@&quot; &quot;"/>
    <numFmt numFmtId="166" formatCode="&quot; &quot;#,##0.00&quot; &quot;[$kn]&quot; &quot;;&quot;-&quot;#,##0.00&quot; &quot;[$kn]&quot; &quot;;&quot; -&quot;00&quot; &quot;[$kn]&quot; &quot;;&quot; &quot;@&quot; &quot;"/>
    <numFmt numFmtId="167" formatCode="#,##0.00\ [$€-1]"/>
    <numFmt numFmtId="168" formatCode="&quot; &quot;#,##0.00&quot;    &quot;;&quot;-&quot;#,##0.00&quot;    &quot;;&quot; -&quot;00&quot;    &quot;;&quot; &quot;@&quot; &quot;"/>
    <numFmt numFmtId="169" formatCode="_-* #,##0.00\ _k_n_-;\-* #,##0.00\ _k_n_-;_-* &quot;-&quot;??\ _k_n_-;_-@_-"/>
  </numFmts>
  <fonts count="15">
    <font>
      <sz val="11"/>
      <color rgb="FF000000"/>
      <name val="Calibri"/>
      <family val="2"/>
      <charset val="238"/>
    </font>
    <font>
      <sz val="11"/>
      <color rgb="FF000000"/>
      <name val="Calibri"/>
      <family val="2"/>
      <charset val="238"/>
    </font>
    <font>
      <sz val="14"/>
      <color rgb="FF000000"/>
      <name val="Times New Roman"/>
      <family val="1"/>
      <charset val="238"/>
    </font>
    <font>
      <b/>
      <sz val="16"/>
      <color rgb="FF000000"/>
      <name val="Times New Roman"/>
      <family val="1"/>
      <charset val="238"/>
    </font>
    <font>
      <b/>
      <sz val="12"/>
      <color rgb="FF000000"/>
      <name val="Times New Roman"/>
      <family val="1"/>
      <charset val="238"/>
    </font>
    <font>
      <sz val="12"/>
      <color rgb="FF000000"/>
      <name val="Times New Roman"/>
      <family val="1"/>
      <charset val="238"/>
    </font>
    <font>
      <sz val="8"/>
      <name val="Calibri"/>
      <family val="2"/>
      <charset val="238"/>
    </font>
    <font>
      <sz val="11"/>
      <color rgb="FF000000"/>
      <name val="Times New Roman"/>
      <family val="1"/>
      <charset val="238"/>
    </font>
    <font>
      <sz val="10"/>
      <color rgb="FF000000"/>
      <name val="Arial"/>
      <family val="2"/>
      <charset val="238"/>
    </font>
    <font>
      <sz val="11"/>
      <color rgb="FF000000"/>
      <name val="Calibri"/>
      <family val="2"/>
    </font>
    <font>
      <b/>
      <sz val="11"/>
      <color rgb="FF000000"/>
      <name val="Times New Roman"/>
      <family val="1"/>
      <charset val="238"/>
    </font>
    <font>
      <b/>
      <sz val="10"/>
      <color rgb="FF000000"/>
      <name val="Times New Roman"/>
      <family val="1"/>
      <charset val="238"/>
    </font>
    <font>
      <sz val="10"/>
      <color rgb="FF000000"/>
      <name val="Times New Roman"/>
      <family val="1"/>
      <charset val="238"/>
    </font>
    <font>
      <sz val="12"/>
      <color rgb="FF000000"/>
      <name val="Arial"/>
      <family val="2"/>
      <charset val="238"/>
    </font>
    <font>
      <sz val="10"/>
      <color rgb="FF000000"/>
      <name val="ISOCPEUR"/>
      <family val="2"/>
    </font>
  </fonts>
  <fills count="8">
    <fill>
      <patternFill patternType="none"/>
    </fill>
    <fill>
      <patternFill patternType="gray125"/>
    </fill>
    <fill>
      <patternFill patternType="solid">
        <fgColor rgb="FFBFBFBF"/>
        <bgColor rgb="FFBFBFBF"/>
      </patternFill>
    </fill>
    <fill>
      <patternFill patternType="solid">
        <fgColor rgb="FFD9D9D9"/>
        <bgColor rgb="FFD9D9D9"/>
      </patternFill>
    </fill>
    <fill>
      <patternFill patternType="solid">
        <fgColor theme="8" tint="0.59999389629810485"/>
        <bgColor indexed="64"/>
      </patternFill>
    </fill>
    <fill>
      <patternFill patternType="solid">
        <fgColor theme="0" tint="-0.499984740745262"/>
        <bgColor indexed="64"/>
      </patternFill>
    </fill>
    <fill>
      <patternFill patternType="solid">
        <fgColor theme="0" tint="-0.499984740745262"/>
        <bgColor rgb="FFA6A6A6"/>
      </patternFill>
    </fill>
    <fill>
      <patternFill patternType="solid">
        <fgColor theme="0" tint="-0.249977111117893"/>
        <bgColor rgb="FFBFBFBF"/>
      </patternFill>
    </fill>
  </fills>
  <borders count="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double">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7">
    <xf numFmtId="0" fontId="0" fillId="0" borderId="0"/>
    <xf numFmtId="165" fontId="1" fillId="0" borderId="0" applyFont="0" applyFill="0" applyBorder="0" applyAlignment="0" applyProtection="0"/>
    <xf numFmtId="166" fontId="1" fillId="0" borderId="0" applyFont="0" applyFill="0" applyBorder="0" applyAlignment="0" applyProtection="0"/>
    <xf numFmtId="0" fontId="9" fillId="0" borderId="0"/>
    <xf numFmtId="168" fontId="9" fillId="0" borderId="0" applyFont="0" applyFill="0" applyBorder="0" applyAlignment="0" applyProtection="0"/>
    <xf numFmtId="169" fontId="9" fillId="0" borderId="0" applyFont="0" applyFill="0" applyBorder="0" applyAlignment="0" applyProtection="0"/>
    <xf numFmtId="0" fontId="14" fillId="0" borderId="0" applyNumberFormat="0" applyBorder="0" applyProtection="0"/>
  </cellStyleXfs>
  <cellXfs count="72">
    <xf numFmtId="0" fontId="0" fillId="0" borderId="0" xfId="0"/>
    <xf numFmtId="0" fontId="2" fillId="0" borderId="0" xfId="0" applyFont="1"/>
    <xf numFmtId="167" fontId="12" fillId="4" borderId="4" xfId="0" applyNumberFormat="1" applyFont="1" applyFill="1" applyBorder="1" applyAlignment="1" applyProtection="1">
      <alignment horizontal="center" vertical="center" wrapText="1"/>
      <protection locked="0"/>
    </xf>
    <xf numFmtId="167" fontId="12" fillId="4" borderId="2" xfId="0" applyNumberFormat="1" applyFont="1" applyFill="1" applyBorder="1" applyAlignment="1" applyProtection="1">
      <alignment horizontal="center" vertical="center" wrapText="1"/>
      <protection locked="0"/>
    </xf>
    <xf numFmtId="167" fontId="12" fillId="4" borderId="4" xfId="0" applyNumberFormat="1" applyFont="1" applyFill="1" applyBorder="1" applyAlignment="1" applyProtection="1">
      <alignment horizontal="center" vertical="center"/>
      <protection locked="0"/>
    </xf>
    <xf numFmtId="167" fontId="12" fillId="4" borderId="2" xfId="0" applyNumberFormat="1" applyFont="1" applyFill="1" applyBorder="1" applyAlignment="1" applyProtection="1">
      <alignment horizontal="center" vertical="center"/>
      <protection locked="0"/>
    </xf>
    <xf numFmtId="167" fontId="4" fillId="5" borderId="1" xfId="2" applyNumberFormat="1" applyFont="1" applyFill="1" applyBorder="1" applyAlignment="1" applyProtection="1">
      <alignment horizontal="center" vertical="center"/>
      <protection locked="0"/>
    </xf>
    <xf numFmtId="167" fontId="12" fillId="0" borderId="4" xfId="1" applyNumberFormat="1" applyFont="1" applyBorder="1" applyAlignment="1" applyProtection="1">
      <alignment horizontal="center" vertical="center"/>
    </xf>
    <xf numFmtId="167" fontId="11" fillId="2" borderId="1" xfId="1" applyNumberFormat="1" applyFont="1" applyFill="1" applyBorder="1" applyAlignment="1" applyProtection="1">
      <alignment horizontal="center" vertical="center"/>
    </xf>
    <xf numFmtId="167" fontId="12" fillId="0" borderId="2" xfId="1" applyNumberFormat="1" applyFont="1" applyBorder="1" applyAlignment="1" applyProtection="1">
      <alignment horizontal="center" vertical="center"/>
    </xf>
    <xf numFmtId="4" fontId="4" fillId="6" borderId="7" xfId="1" applyNumberFormat="1" applyFont="1" applyFill="1" applyBorder="1" applyAlignment="1" applyProtection="1">
      <alignment vertical="center"/>
    </xf>
    <xf numFmtId="4" fontId="4" fillId="6" borderId="2" xfId="1" applyNumberFormat="1" applyFont="1" applyFill="1" applyBorder="1" applyAlignment="1" applyProtection="1">
      <alignment horizontal="center" vertical="center"/>
    </xf>
    <xf numFmtId="167" fontId="4" fillId="3" borderId="1" xfId="2" applyNumberFormat="1" applyFont="1" applyFill="1" applyBorder="1" applyAlignment="1" applyProtection="1">
      <alignment horizontal="center" vertical="center"/>
    </xf>
    <xf numFmtId="4" fontId="4" fillId="3" borderId="1" xfId="1" applyNumberFormat="1" applyFont="1" applyFill="1" applyBorder="1" applyAlignment="1" applyProtection="1">
      <alignment horizontal="center" vertical="center"/>
    </xf>
    <xf numFmtId="167" fontId="4" fillId="5" borderId="1" xfId="2" applyNumberFormat="1" applyFont="1" applyFill="1" applyBorder="1" applyAlignment="1" applyProtection="1">
      <alignment horizontal="center" vertical="center"/>
    </xf>
    <xf numFmtId="0" fontId="7" fillId="0" borderId="0" xfId="0" applyFont="1" applyProtection="1">
      <protection locked="0"/>
    </xf>
    <xf numFmtId="0" fontId="7" fillId="0" borderId="0" xfId="0" applyFont="1" applyAlignment="1" applyProtection="1">
      <alignment horizontal="center"/>
      <protection locked="0"/>
    </xf>
    <xf numFmtId="0" fontId="2" fillId="0" borderId="0" xfId="0" applyFont="1" applyAlignment="1">
      <alignment horizontal="left" vertical="center" wrapText="1"/>
    </xf>
    <xf numFmtId="0" fontId="7" fillId="0" borderId="0" xfId="0" applyFont="1" applyAlignment="1" applyProtection="1">
      <alignment horizontal="center"/>
      <protection locked="0"/>
    </xf>
    <xf numFmtId="4" fontId="4" fillId="3" borderId="1" xfId="1" applyNumberFormat="1" applyFont="1" applyFill="1" applyBorder="1" applyAlignment="1" applyProtection="1">
      <alignment horizontal="left" vertical="center" wrapText="1" indent="1"/>
    </xf>
    <xf numFmtId="0" fontId="10" fillId="0" borderId="0" xfId="0" applyFont="1" applyAlignment="1" applyProtection="1">
      <alignment horizontal="left"/>
      <protection locked="0"/>
    </xf>
    <xf numFmtId="0" fontId="3" fillId="0" borderId="0" xfId="0" applyFont="1" applyAlignment="1" applyProtection="1">
      <alignment horizontal="center" vertical="center"/>
    </xf>
    <xf numFmtId="0" fontId="7" fillId="0" borderId="0" xfId="0" applyFont="1" applyProtection="1"/>
    <xf numFmtId="164" fontId="4" fillId="0" borderId="0" xfId="0" applyNumberFormat="1" applyFont="1" applyAlignment="1" applyProtection="1">
      <alignment horizontal="center" vertical="center"/>
    </xf>
    <xf numFmtId="0" fontId="5" fillId="0" borderId="0" xfId="0" applyFont="1" applyProtection="1"/>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11" fillId="5" borderId="1" xfId="0" applyFont="1" applyFill="1" applyBorder="1" applyAlignment="1" applyProtection="1">
      <alignment horizontal="center" vertical="center" wrapText="1"/>
    </xf>
    <xf numFmtId="4" fontId="11" fillId="5" borderId="1" xfId="0" applyNumberFormat="1" applyFont="1" applyFill="1" applyBorder="1" applyAlignment="1" applyProtection="1">
      <alignment horizontal="center" vertical="center" wrapText="1"/>
    </xf>
    <xf numFmtId="4" fontId="11" fillId="5" borderId="1" xfId="0"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wrapText="1" indent="1"/>
    </xf>
    <xf numFmtId="0" fontId="11" fillId="2" borderId="2" xfId="0" applyFont="1" applyFill="1" applyBorder="1" applyAlignment="1" applyProtection="1">
      <alignment horizontal="center" vertical="center" wrapText="1"/>
    </xf>
    <xf numFmtId="4" fontId="11" fillId="2" borderId="2" xfId="0" applyNumberFormat="1" applyFont="1" applyFill="1" applyBorder="1" applyAlignment="1" applyProtection="1">
      <alignment horizontal="center" vertical="center" wrapText="1"/>
    </xf>
    <xf numFmtId="4" fontId="11" fillId="2" borderId="2" xfId="0" applyNumberFormat="1" applyFont="1" applyFill="1" applyBorder="1" applyAlignment="1" applyProtection="1">
      <alignment horizontal="center" vertical="center"/>
    </xf>
    <xf numFmtId="0" fontId="12" fillId="0" borderId="0" xfId="0" applyFont="1" applyProtection="1"/>
    <xf numFmtId="0" fontId="12" fillId="0" borderId="3" xfId="0" applyFont="1" applyBorder="1" applyAlignment="1" applyProtection="1">
      <alignment horizontal="center" vertical="center"/>
    </xf>
    <xf numFmtId="0" fontId="12" fillId="0" borderId="4" xfId="0" applyFont="1" applyBorder="1" applyAlignment="1" applyProtection="1">
      <alignment horizontal="left" vertical="center" wrapText="1" indent="1"/>
    </xf>
    <xf numFmtId="0" fontId="12" fillId="0" borderId="4" xfId="0" applyFont="1" applyBorder="1" applyAlignment="1" applyProtection="1">
      <alignment horizontal="center" vertical="center"/>
    </xf>
    <xf numFmtId="4" fontId="12" fillId="0" borderId="4" xfId="0" applyNumberFormat="1" applyFont="1" applyBorder="1" applyAlignment="1" applyProtection="1">
      <alignment horizontal="center" vertical="center"/>
    </xf>
    <xf numFmtId="0" fontId="11" fillId="2" borderId="5" xfId="0" applyFont="1" applyFill="1" applyBorder="1" applyAlignment="1" applyProtection="1">
      <alignment horizontal="left" vertical="center" indent="1"/>
    </xf>
    <xf numFmtId="0" fontId="11" fillId="2" borderId="6" xfId="0" applyFont="1" applyFill="1" applyBorder="1" applyAlignment="1" applyProtection="1">
      <alignment horizontal="left" vertical="center" indent="1"/>
    </xf>
    <xf numFmtId="0" fontId="12" fillId="0" borderId="0" xfId="0" applyFont="1" applyBorder="1" applyAlignment="1" applyProtection="1">
      <alignment horizontal="center"/>
    </xf>
    <xf numFmtId="0" fontId="11" fillId="2" borderId="6" xfId="0" applyFont="1" applyFill="1" applyBorder="1" applyAlignment="1" applyProtection="1">
      <alignment horizontal="left" vertical="center" wrapText="1" indent="1"/>
    </xf>
    <xf numFmtId="0" fontId="11" fillId="2" borderId="7" xfId="0" applyFont="1" applyFill="1" applyBorder="1" applyAlignment="1" applyProtection="1">
      <alignment horizontal="left" vertical="center" wrapText="1" indent="1"/>
    </xf>
    <xf numFmtId="0" fontId="11" fillId="2" borderId="2" xfId="0" applyFont="1" applyFill="1" applyBorder="1" applyAlignment="1" applyProtection="1">
      <alignment horizontal="left" vertical="center" wrapText="1" indent="1"/>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2" xfId="0" applyFont="1" applyBorder="1" applyAlignment="1" applyProtection="1">
      <alignment horizontal="left" vertical="center" wrapText="1" indent="1"/>
    </xf>
    <xf numFmtId="0" fontId="12" fillId="0" borderId="2" xfId="0" applyFont="1" applyBorder="1" applyAlignment="1" applyProtection="1">
      <alignment horizontal="center" vertical="center"/>
    </xf>
    <xf numFmtId="4" fontId="12" fillId="0" borderId="2" xfId="0" applyNumberFormat="1" applyFont="1" applyBorder="1" applyAlignment="1" applyProtection="1">
      <alignment horizontal="center" vertical="center"/>
    </xf>
    <xf numFmtId="0" fontId="12" fillId="0" borderId="7" xfId="0" applyFont="1" applyBorder="1" applyAlignment="1" applyProtection="1">
      <alignment horizontal="center"/>
    </xf>
    <xf numFmtId="0" fontId="11" fillId="7" borderId="6" xfId="0" applyFont="1" applyFill="1" applyBorder="1" applyAlignment="1" applyProtection="1">
      <alignment horizontal="left" vertical="center" wrapText="1" indent="1"/>
    </xf>
    <xf numFmtId="0" fontId="11" fillId="7" borderId="7" xfId="0" applyFont="1" applyFill="1" applyBorder="1" applyAlignment="1" applyProtection="1">
      <alignment horizontal="left" vertical="center" wrapText="1" indent="1"/>
    </xf>
    <xf numFmtId="0" fontId="11" fillId="7" borderId="2" xfId="0" applyFont="1" applyFill="1" applyBorder="1" applyAlignment="1" applyProtection="1">
      <alignment horizontal="left" vertical="center" wrapText="1" indent="1"/>
    </xf>
    <xf numFmtId="49" fontId="12" fillId="0" borderId="3" xfId="0" applyNumberFormat="1" applyFont="1" applyBorder="1" applyAlignment="1" applyProtection="1">
      <alignment horizontal="center" vertical="center"/>
    </xf>
    <xf numFmtId="0" fontId="8" fillId="0" borderId="0" xfId="0" applyFont="1" applyProtection="1"/>
    <xf numFmtId="0" fontId="4" fillId="6" borderId="6" xfId="0" applyFont="1" applyFill="1" applyBorder="1" applyAlignment="1" applyProtection="1">
      <alignment horizontal="center" vertical="center"/>
    </xf>
    <xf numFmtId="0" fontId="4" fillId="6" borderId="7" xfId="0" applyFont="1" applyFill="1" applyBorder="1" applyAlignment="1" applyProtection="1">
      <alignment horizontal="left" vertical="center" wrapText="1" indent="1"/>
    </xf>
    <xf numFmtId="0" fontId="4" fillId="6" borderId="7"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xf>
    <xf numFmtId="0" fontId="13" fillId="0" borderId="0" xfId="0" applyFont="1" applyProtection="1"/>
    <xf numFmtId="0" fontId="4" fillId="3" borderId="1" xfId="0" applyFont="1" applyFill="1" applyBorder="1" applyAlignment="1" applyProtection="1">
      <alignment horizontal="center" vertical="center"/>
    </xf>
    <xf numFmtId="0" fontId="4" fillId="3" borderId="1" xfId="0" applyFont="1" applyFill="1" applyBorder="1" applyAlignment="1" applyProtection="1">
      <alignment horizontal="left" vertical="center" indent="1"/>
    </xf>
    <xf numFmtId="0" fontId="4" fillId="5" borderId="1" xfId="0" applyFont="1" applyFill="1" applyBorder="1" applyAlignment="1" applyProtection="1">
      <alignment horizontal="left" vertical="center" wrapText="1" indent="1"/>
    </xf>
    <xf numFmtId="0" fontId="7" fillId="0" borderId="0" xfId="0" applyFont="1" applyAlignment="1" applyProtection="1">
      <alignment wrapText="1"/>
    </xf>
    <xf numFmtId="4" fontId="7" fillId="0" borderId="0" xfId="0" applyNumberFormat="1" applyFont="1" applyAlignment="1" applyProtection="1">
      <alignment horizontal="center" vertical="top"/>
    </xf>
    <xf numFmtId="0" fontId="7" fillId="0" borderId="0" xfId="0" applyFont="1" applyAlignment="1" applyProtection="1">
      <alignment horizontal="center"/>
    </xf>
    <xf numFmtId="0" fontId="7" fillId="0" borderId="0" xfId="0" applyFont="1" applyAlignment="1" applyProtection="1">
      <alignment horizontal="center"/>
    </xf>
    <xf numFmtId="0" fontId="7" fillId="0" borderId="0" xfId="0" applyFont="1" applyAlignment="1" applyProtection="1">
      <alignment horizontal="right" wrapText="1"/>
    </xf>
  </cellXfs>
  <cellStyles count="7">
    <cellStyle name="Comma" xfId="1" builtinId="3" customBuiltin="1"/>
    <cellStyle name="Comma 2" xfId="4" xr:uid="{A1C23E06-ABEA-4680-84F0-4BC52E925EBF}"/>
    <cellStyle name="Comma 3" xfId="5" xr:uid="{B673E239-C0A5-45BC-93A8-0057E89409BC}"/>
    <cellStyle name="Currency" xfId="2" builtinId="4" customBuiltin="1"/>
    <cellStyle name="Normal" xfId="0" builtinId="0" customBuiltin="1"/>
    <cellStyle name="Normal 10" xfId="6" xr:uid="{2FFDD7FD-22D5-4D09-8BBA-E425CF6D783C}"/>
    <cellStyle name="Normal 3" xfId="3" xr:uid="{D5CB708F-5ECB-4809-9FAA-B173C3BA2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7438-C51E-4E8C-8C02-A659A34ABA6B}">
  <dimension ref="A1:H10"/>
  <sheetViews>
    <sheetView workbookViewId="0">
      <selection activeCell="G12" sqref="G12"/>
    </sheetView>
  </sheetViews>
  <sheetFormatPr defaultRowHeight="15"/>
  <cols>
    <col min="8" max="8" width="18.42578125" customWidth="1"/>
  </cols>
  <sheetData>
    <row r="1" spans="1:8" ht="150" customHeight="1">
      <c r="A1" s="17" t="s">
        <v>64</v>
      </c>
      <c r="B1" s="17"/>
      <c r="C1" s="17"/>
      <c r="D1" s="17"/>
      <c r="E1" s="17"/>
      <c r="F1" s="17"/>
      <c r="G1" s="17"/>
      <c r="H1" s="17"/>
    </row>
    <row r="2" spans="1:8">
      <c r="A2" s="17"/>
      <c r="B2" s="17"/>
      <c r="C2" s="17"/>
      <c r="D2" s="17"/>
      <c r="E2" s="17"/>
      <c r="F2" s="17"/>
      <c r="G2" s="17"/>
      <c r="H2" s="17"/>
    </row>
    <row r="3" spans="1:8">
      <c r="A3" s="17"/>
      <c r="B3" s="17"/>
      <c r="C3" s="17"/>
      <c r="D3" s="17"/>
      <c r="E3" s="17"/>
      <c r="F3" s="17"/>
      <c r="G3" s="17"/>
      <c r="H3" s="17"/>
    </row>
    <row r="4" spans="1:8">
      <c r="A4" s="17"/>
      <c r="B4" s="17"/>
      <c r="C4" s="17"/>
      <c r="D4" s="17"/>
      <c r="E4" s="17"/>
      <c r="F4" s="17"/>
      <c r="G4" s="17"/>
      <c r="H4" s="17"/>
    </row>
    <row r="5" spans="1:8">
      <c r="A5" s="17"/>
      <c r="B5" s="17"/>
      <c r="C5" s="17"/>
      <c r="D5" s="17"/>
      <c r="E5" s="17"/>
      <c r="F5" s="17"/>
      <c r="G5" s="17"/>
      <c r="H5" s="17"/>
    </row>
    <row r="6" spans="1:8">
      <c r="A6" s="17"/>
      <c r="B6" s="17"/>
      <c r="C6" s="17"/>
      <c r="D6" s="17"/>
      <c r="E6" s="17"/>
      <c r="F6" s="17"/>
      <c r="G6" s="17"/>
      <c r="H6" s="17"/>
    </row>
    <row r="7" spans="1:8">
      <c r="A7" s="17"/>
      <c r="B7" s="17"/>
      <c r="C7" s="17"/>
      <c r="D7" s="17"/>
      <c r="E7" s="17"/>
      <c r="F7" s="17"/>
      <c r="G7" s="17"/>
      <c r="H7" s="17"/>
    </row>
    <row r="8" spans="1:8">
      <c r="A8" s="17"/>
      <c r="B8" s="17"/>
      <c r="C8" s="17"/>
      <c r="D8" s="17"/>
      <c r="E8" s="17"/>
      <c r="F8" s="17"/>
      <c r="G8" s="17"/>
      <c r="H8" s="17"/>
    </row>
    <row r="10" spans="1:8" ht="18.75">
      <c r="A10" s="1"/>
      <c r="B10" s="1"/>
      <c r="C10" s="1"/>
      <c r="D10" s="1"/>
      <c r="E10" s="1"/>
      <c r="F10" s="1"/>
      <c r="G10" s="1"/>
      <c r="H10" s="1"/>
    </row>
  </sheetData>
  <mergeCells count="1">
    <mergeCell ref="A1:H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3"/>
  <sheetViews>
    <sheetView tabSelected="1" view="pageBreakPreview" zoomScale="160" zoomScaleNormal="115" zoomScaleSheetLayoutView="160" workbookViewId="0">
      <selection sqref="A1:F1"/>
    </sheetView>
  </sheetViews>
  <sheetFormatPr defaultColWidth="8.140625" defaultRowHeight="15"/>
  <cols>
    <col min="1" max="1" width="7" style="22" customWidth="1"/>
    <col min="2" max="2" width="35.5703125" style="67" customWidth="1"/>
    <col min="3" max="3" width="9.42578125" style="22" customWidth="1"/>
    <col min="4" max="4" width="9.140625" style="22" customWidth="1"/>
    <col min="5" max="5" width="11.85546875" style="69" customWidth="1"/>
    <col min="6" max="6" width="13.85546875" style="69" customWidth="1"/>
    <col min="7" max="7" width="8.140625" style="22" customWidth="1"/>
    <col min="8" max="16384" width="8.140625" style="22"/>
  </cols>
  <sheetData>
    <row r="1" spans="1:6" ht="20.25">
      <c r="A1" s="21" t="s">
        <v>0</v>
      </c>
      <c r="B1" s="21"/>
      <c r="C1" s="21"/>
      <c r="D1" s="21"/>
      <c r="E1" s="21"/>
      <c r="F1" s="21"/>
    </row>
    <row r="2" spans="1:6" s="24" customFormat="1" ht="15.75">
      <c r="A2" s="23"/>
      <c r="B2" s="23"/>
      <c r="C2" s="23"/>
      <c r="D2" s="23"/>
      <c r="E2" s="23"/>
      <c r="F2" s="23"/>
    </row>
    <row r="3" spans="1:6" s="24" customFormat="1" ht="15.75">
      <c r="A3" s="25" t="s">
        <v>44</v>
      </c>
      <c r="B3" s="25"/>
      <c r="C3" s="25"/>
      <c r="D3" s="25"/>
      <c r="E3" s="25"/>
      <c r="F3" s="25"/>
    </row>
    <row r="4" spans="1:6" s="24" customFormat="1" ht="15.75">
      <c r="A4" s="26" t="s">
        <v>45</v>
      </c>
      <c r="B4" s="26"/>
      <c r="C4" s="26"/>
      <c r="D4" s="26"/>
      <c r="E4" s="26"/>
      <c r="F4" s="26"/>
    </row>
    <row r="5" spans="1:6" s="24" customFormat="1" ht="16.5" thickBot="1">
      <c r="A5" s="23"/>
      <c r="B5" s="23"/>
      <c r="C5" s="23"/>
      <c r="D5" s="23"/>
      <c r="E5" s="23"/>
      <c r="F5" s="23"/>
    </row>
    <row r="6" spans="1:6" s="24" customFormat="1" ht="26.25" thickBot="1">
      <c r="A6" s="27" t="s">
        <v>1</v>
      </c>
      <c r="B6" s="27" t="s">
        <v>2</v>
      </c>
      <c r="C6" s="27" t="s">
        <v>3</v>
      </c>
      <c r="D6" s="27" t="s">
        <v>5</v>
      </c>
      <c r="E6" s="28" t="s">
        <v>4</v>
      </c>
      <c r="F6" s="29" t="s">
        <v>6</v>
      </c>
    </row>
    <row r="7" spans="1:6" s="35" customFormat="1" ht="24" customHeight="1" thickBot="1">
      <c r="A7" s="30" t="s">
        <v>18</v>
      </c>
      <c r="B7" s="31" t="s">
        <v>21</v>
      </c>
      <c r="C7" s="32"/>
      <c r="D7" s="32"/>
      <c r="E7" s="33"/>
      <c r="F7" s="34"/>
    </row>
    <row r="8" spans="1:6" s="24" customFormat="1" ht="222.75" customHeight="1" thickBot="1">
      <c r="A8" s="36" t="s">
        <v>24</v>
      </c>
      <c r="B8" s="37" t="s">
        <v>46</v>
      </c>
      <c r="C8" s="38" t="s">
        <v>37</v>
      </c>
      <c r="D8" s="39">
        <v>1</v>
      </c>
      <c r="E8" s="2"/>
      <c r="F8" s="7">
        <f t="shared" ref="F8" si="0">D8*E8</f>
        <v>0</v>
      </c>
    </row>
    <row r="9" spans="1:6" s="24" customFormat="1" ht="212.25" customHeight="1" thickBot="1">
      <c r="A9" s="36" t="s">
        <v>25</v>
      </c>
      <c r="B9" s="37" t="s">
        <v>47</v>
      </c>
      <c r="C9" s="38" t="s">
        <v>16</v>
      </c>
      <c r="D9" s="39">
        <v>24</v>
      </c>
      <c r="E9" s="2"/>
      <c r="F9" s="7">
        <f t="shared" ref="F9" si="1">D9*E9</f>
        <v>0</v>
      </c>
    </row>
    <row r="10" spans="1:6" s="35" customFormat="1" ht="24" customHeight="1" thickBot="1">
      <c r="A10" s="30" t="s">
        <v>18</v>
      </c>
      <c r="B10" s="40" t="s">
        <v>22</v>
      </c>
      <c r="C10" s="40"/>
      <c r="D10" s="40"/>
      <c r="E10" s="41"/>
      <c r="F10" s="8">
        <f>SUM(F8:F9)</f>
        <v>0</v>
      </c>
    </row>
    <row r="11" spans="1:6" s="35" customFormat="1" ht="13.5" thickBot="1">
      <c r="A11" s="42"/>
      <c r="B11" s="42"/>
      <c r="C11" s="42"/>
      <c r="D11" s="42"/>
      <c r="E11" s="42"/>
      <c r="F11" s="42"/>
    </row>
    <row r="12" spans="1:6" s="35" customFormat="1" ht="24" customHeight="1" thickBot="1">
      <c r="A12" s="30" t="s">
        <v>19</v>
      </c>
      <c r="B12" s="43" t="s">
        <v>28</v>
      </c>
      <c r="C12" s="44"/>
      <c r="D12" s="44"/>
      <c r="E12" s="44"/>
      <c r="F12" s="45"/>
    </row>
    <row r="13" spans="1:6" s="24" customFormat="1" ht="192" thickBot="1">
      <c r="A13" s="36" t="s">
        <v>23</v>
      </c>
      <c r="B13" s="37" t="s">
        <v>62</v>
      </c>
      <c r="C13" s="46"/>
      <c r="D13" s="47"/>
      <c r="E13" s="47"/>
      <c r="F13" s="48"/>
    </row>
    <row r="14" spans="1:6" s="24" customFormat="1" ht="16.5" thickBot="1">
      <c r="A14" s="49" t="s">
        <v>30</v>
      </c>
      <c r="B14" s="50" t="s">
        <v>35</v>
      </c>
      <c r="C14" s="51" t="s">
        <v>17</v>
      </c>
      <c r="D14" s="52">
        <v>4</v>
      </c>
      <c r="E14" s="3"/>
      <c r="F14" s="9">
        <f t="shared" ref="F14:F15" si="2">D14*E14</f>
        <v>0</v>
      </c>
    </row>
    <row r="15" spans="1:6" s="24" customFormat="1" ht="16.5" thickBot="1">
      <c r="A15" s="36" t="s">
        <v>31</v>
      </c>
      <c r="B15" s="37" t="s">
        <v>34</v>
      </c>
      <c r="C15" s="38" t="s">
        <v>17</v>
      </c>
      <c r="D15" s="39">
        <v>3</v>
      </c>
      <c r="E15" s="2"/>
      <c r="F15" s="7">
        <f t="shared" si="2"/>
        <v>0</v>
      </c>
    </row>
    <row r="16" spans="1:6" s="35" customFormat="1" ht="24" customHeight="1" thickBot="1">
      <c r="A16" s="30" t="s">
        <v>19</v>
      </c>
      <c r="B16" s="40" t="s">
        <v>29</v>
      </c>
      <c r="C16" s="40"/>
      <c r="D16" s="40"/>
      <c r="E16" s="41"/>
      <c r="F16" s="8">
        <f>SUM(F14:F15)</f>
        <v>0</v>
      </c>
    </row>
    <row r="17" spans="1:6" s="35" customFormat="1" ht="13.5" thickBot="1">
      <c r="A17" s="53"/>
      <c r="B17" s="53"/>
      <c r="C17" s="53"/>
      <c r="D17" s="53"/>
      <c r="E17" s="53"/>
      <c r="F17" s="53"/>
    </row>
    <row r="18" spans="1:6" s="35" customFormat="1" ht="24" customHeight="1" thickBot="1">
      <c r="A18" s="30" t="s">
        <v>20</v>
      </c>
      <c r="B18" s="54" t="s">
        <v>55</v>
      </c>
      <c r="C18" s="55"/>
      <c r="D18" s="55"/>
      <c r="E18" s="55"/>
      <c r="F18" s="56"/>
    </row>
    <row r="19" spans="1:6" s="24" customFormat="1" ht="217.5" thickBot="1">
      <c r="A19" s="36" t="s">
        <v>26</v>
      </c>
      <c r="B19" s="37" t="s">
        <v>50</v>
      </c>
      <c r="C19" s="46"/>
      <c r="D19" s="47"/>
      <c r="E19" s="47"/>
      <c r="F19" s="48"/>
    </row>
    <row r="20" spans="1:6" s="24" customFormat="1" ht="16.5" thickBot="1">
      <c r="A20" s="36" t="s">
        <v>30</v>
      </c>
      <c r="B20" s="37" t="s">
        <v>38</v>
      </c>
      <c r="C20" s="38" t="s">
        <v>17</v>
      </c>
      <c r="D20" s="39">
        <v>3</v>
      </c>
      <c r="E20" s="4"/>
      <c r="F20" s="7">
        <f t="shared" ref="F20:F21" si="3">D20*E20</f>
        <v>0</v>
      </c>
    </row>
    <row r="21" spans="1:6" s="24" customFormat="1" ht="16.5" thickBot="1">
      <c r="A21" s="36" t="s">
        <v>31</v>
      </c>
      <c r="B21" s="37" t="s">
        <v>36</v>
      </c>
      <c r="C21" s="38" t="s">
        <v>16</v>
      </c>
      <c r="D21" s="39">
        <v>4</v>
      </c>
      <c r="E21" s="4"/>
      <c r="F21" s="7">
        <f t="shared" si="3"/>
        <v>0</v>
      </c>
    </row>
    <row r="22" spans="1:6" s="24" customFormat="1" ht="208.5" customHeight="1" thickBot="1">
      <c r="A22" s="49" t="s">
        <v>27</v>
      </c>
      <c r="B22" s="50" t="s">
        <v>49</v>
      </c>
      <c r="C22" s="46"/>
      <c r="D22" s="47"/>
      <c r="E22" s="47"/>
      <c r="F22" s="48"/>
    </row>
    <row r="23" spans="1:6" s="24" customFormat="1" ht="16.5" thickBot="1">
      <c r="A23" s="36" t="s">
        <v>30</v>
      </c>
      <c r="B23" s="37" t="s">
        <v>38</v>
      </c>
      <c r="C23" s="38" t="s">
        <v>17</v>
      </c>
      <c r="D23" s="39">
        <v>10</v>
      </c>
      <c r="E23" s="4"/>
      <c r="F23" s="7">
        <f t="shared" ref="F23:F24" si="4">D23*E23</f>
        <v>0</v>
      </c>
    </row>
    <row r="24" spans="1:6" s="24" customFormat="1" ht="16.5" thickBot="1">
      <c r="A24" s="36" t="s">
        <v>31</v>
      </c>
      <c r="B24" s="37" t="s">
        <v>36</v>
      </c>
      <c r="C24" s="38" t="s">
        <v>16</v>
      </c>
      <c r="D24" s="39">
        <v>16</v>
      </c>
      <c r="E24" s="4"/>
      <c r="F24" s="7">
        <f t="shared" si="4"/>
        <v>0</v>
      </c>
    </row>
    <row r="25" spans="1:6" s="24" customFormat="1" ht="184.5" customHeight="1" thickBot="1">
      <c r="A25" s="49" t="s">
        <v>32</v>
      </c>
      <c r="B25" s="50" t="s">
        <v>51</v>
      </c>
      <c r="C25" s="46"/>
      <c r="D25" s="47"/>
      <c r="E25" s="47"/>
      <c r="F25" s="48"/>
    </row>
    <row r="26" spans="1:6" s="24" customFormat="1" ht="16.5" thickBot="1">
      <c r="A26" s="36" t="s">
        <v>30</v>
      </c>
      <c r="B26" s="37" t="s">
        <v>39</v>
      </c>
      <c r="C26" s="38" t="s">
        <v>17</v>
      </c>
      <c r="D26" s="39">
        <v>5</v>
      </c>
      <c r="E26" s="4"/>
      <c r="F26" s="7">
        <f t="shared" ref="F26" si="5">D26*E26</f>
        <v>0</v>
      </c>
    </row>
    <row r="27" spans="1:6" s="24" customFormat="1" ht="16.5" thickBot="1">
      <c r="A27" s="57" t="s">
        <v>33</v>
      </c>
      <c r="B27" s="37" t="s">
        <v>40</v>
      </c>
      <c r="C27" s="38" t="s">
        <v>48</v>
      </c>
      <c r="D27" s="39">
        <v>220</v>
      </c>
      <c r="E27" s="4"/>
      <c r="F27" s="7">
        <f t="shared" ref="F27:F29" si="6">D27*E27</f>
        <v>0</v>
      </c>
    </row>
    <row r="28" spans="1:6" s="24" customFormat="1" ht="102.75" thickBot="1">
      <c r="A28" s="49" t="s">
        <v>41</v>
      </c>
      <c r="B28" s="50" t="s">
        <v>52</v>
      </c>
      <c r="C28" s="51" t="s">
        <v>43</v>
      </c>
      <c r="D28" s="52">
        <v>18</v>
      </c>
      <c r="E28" s="5"/>
      <c r="F28" s="9">
        <f t="shared" si="6"/>
        <v>0</v>
      </c>
    </row>
    <row r="29" spans="1:6" s="24" customFormat="1" ht="208.5" customHeight="1" thickBot="1">
      <c r="A29" s="49" t="s">
        <v>42</v>
      </c>
      <c r="B29" s="50" t="s">
        <v>63</v>
      </c>
      <c r="C29" s="51" t="s">
        <v>43</v>
      </c>
      <c r="D29" s="52">
        <v>85</v>
      </c>
      <c r="E29" s="5"/>
      <c r="F29" s="9">
        <f t="shared" si="6"/>
        <v>0</v>
      </c>
    </row>
    <row r="30" spans="1:6" s="24" customFormat="1" ht="165.75" customHeight="1" thickBot="1">
      <c r="A30" s="49" t="s">
        <v>53</v>
      </c>
      <c r="B30" s="50" t="s">
        <v>54</v>
      </c>
      <c r="C30" s="51" t="s">
        <v>43</v>
      </c>
      <c r="D30" s="39">
        <v>2</v>
      </c>
      <c r="E30" s="4"/>
      <c r="F30" s="9">
        <f t="shared" ref="F30" si="7">D30*E30</f>
        <v>0</v>
      </c>
    </row>
    <row r="31" spans="1:6" s="58" customFormat="1" ht="24" customHeight="1" thickBot="1">
      <c r="A31" s="30" t="s">
        <v>20</v>
      </c>
      <c r="B31" s="40" t="s">
        <v>56</v>
      </c>
      <c r="C31" s="40"/>
      <c r="D31" s="40"/>
      <c r="E31" s="41"/>
      <c r="F31" s="8">
        <f>SUM(F26:F30,F23:F24,F20:F21)</f>
        <v>0</v>
      </c>
    </row>
    <row r="32" spans="1:6" s="35" customFormat="1" ht="13.5" thickBot="1">
      <c r="A32" s="53"/>
      <c r="B32" s="53"/>
      <c r="C32" s="53"/>
      <c r="D32" s="53"/>
      <c r="E32" s="53"/>
      <c r="F32" s="53"/>
    </row>
    <row r="33" spans="1:6" s="35" customFormat="1" ht="24" customHeight="1" thickBot="1">
      <c r="A33" s="30" t="s">
        <v>57</v>
      </c>
      <c r="B33" s="31" t="s">
        <v>58</v>
      </c>
      <c r="C33" s="32"/>
      <c r="D33" s="32"/>
      <c r="E33" s="33"/>
      <c r="F33" s="34"/>
    </row>
    <row r="34" spans="1:6" s="24" customFormat="1" ht="105" customHeight="1" thickBot="1">
      <c r="A34" s="49" t="s">
        <v>60</v>
      </c>
      <c r="B34" s="50" t="s">
        <v>61</v>
      </c>
      <c r="C34" s="51" t="s">
        <v>43</v>
      </c>
      <c r="D34" s="39">
        <v>1</v>
      </c>
      <c r="E34" s="4"/>
      <c r="F34" s="9">
        <f t="shared" ref="F34" si="8">D34*E34</f>
        <v>0</v>
      </c>
    </row>
    <row r="35" spans="1:6" s="35" customFormat="1" ht="24" customHeight="1" thickBot="1">
      <c r="A35" s="30" t="s">
        <v>57</v>
      </c>
      <c r="B35" s="40" t="s">
        <v>59</v>
      </c>
      <c r="C35" s="40"/>
      <c r="D35" s="40"/>
      <c r="E35" s="41"/>
      <c r="F35" s="8">
        <f>SUM(F34:F34)</f>
        <v>0</v>
      </c>
    </row>
    <row r="36" spans="1:6" s="35" customFormat="1" ht="13.5" thickBot="1">
      <c r="A36" s="42"/>
      <c r="B36" s="42"/>
      <c r="C36" s="42"/>
      <c r="D36" s="42"/>
      <c r="E36" s="42"/>
      <c r="F36" s="42"/>
    </row>
    <row r="37" spans="1:6" s="63" customFormat="1" ht="24" customHeight="1" thickBot="1">
      <c r="A37" s="59"/>
      <c r="B37" s="60" t="s">
        <v>7</v>
      </c>
      <c r="C37" s="61"/>
      <c r="D37" s="10"/>
      <c r="E37" s="62"/>
      <c r="F37" s="11"/>
    </row>
    <row r="38" spans="1:6" s="63" customFormat="1" ht="24" customHeight="1" thickBot="1">
      <c r="A38" s="64" t="s">
        <v>18</v>
      </c>
      <c r="B38" s="65" t="str">
        <f>B7</f>
        <v>PRIPREMNI RADOVI</v>
      </c>
      <c r="C38" s="65"/>
      <c r="D38" s="65"/>
      <c r="E38" s="65"/>
      <c r="F38" s="12">
        <f>F10</f>
        <v>0</v>
      </c>
    </row>
    <row r="39" spans="1:6" s="63" customFormat="1" ht="24" customHeight="1" thickBot="1">
      <c r="A39" s="13" t="s">
        <v>19</v>
      </c>
      <c r="B39" s="19" t="str">
        <f>B12</f>
        <v>ZEMLJANI RADOVI</v>
      </c>
      <c r="C39" s="19"/>
      <c r="D39" s="19"/>
      <c r="E39" s="19"/>
      <c r="F39" s="12">
        <f>F16</f>
        <v>0</v>
      </c>
    </row>
    <row r="40" spans="1:6" s="63" customFormat="1" ht="24" customHeight="1" thickBot="1">
      <c r="A40" s="64" t="s">
        <v>20</v>
      </c>
      <c r="B40" s="65" t="str">
        <f>B18</f>
        <v>BETONSKI I ARMIRANO-BETONSKI RADOVI</v>
      </c>
      <c r="C40" s="65"/>
      <c r="D40" s="65"/>
      <c r="E40" s="65"/>
      <c r="F40" s="12">
        <f>F31</f>
        <v>0</v>
      </c>
    </row>
    <row r="41" spans="1:6" s="63" customFormat="1" ht="24" customHeight="1" thickBot="1">
      <c r="A41" s="64" t="s">
        <v>57</v>
      </c>
      <c r="B41" s="65" t="str">
        <f>B33</f>
        <v>OSTALO</v>
      </c>
      <c r="C41" s="65"/>
      <c r="D41" s="65"/>
      <c r="E41" s="65"/>
      <c r="F41" s="12">
        <f>F35</f>
        <v>0</v>
      </c>
    </row>
    <row r="42" spans="1:6" s="63" customFormat="1" ht="24" customHeight="1" thickBot="1">
      <c r="A42" s="24"/>
      <c r="B42" s="66" t="s">
        <v>8</v>
      </c>
      <c r="C42" s="66"/>
      <c r="D42" s="66"/>
      <c r="E42" s="66"/>
      <c r="F42" s="14">
        <f>SUM(F38:F41)</f>
        <v>0</v>
      </c>
    </row>
    <row r="43" spans="1:6" s="63" customFormat="1" ht="24" customHeight="1" thickBot="1">
      <c r="A43" s="24"/>
      <c r="B43" s="66" t="s">
        <v>9</v>
      </c>
      <c r="C43" s="66"/>
      <c r="D43" s="66"/>
      <c r="E43" s="66"/>
      <c r="F43" s="6">
        <f>F42*0.25</f>
        <v>0</v>
      </c>
    </row>
    <row r="44" spans="1:6" s="63" customFormat="1" ht="24" customHeight="1" thickBot="1">
      <c r="A44" s="24"/>
      <c r="B44" s="66" t="s">
        <v>10</v>
      </c>
      <c r="C44" s="66"/>
      <c r="D44" s="66"/>
      <c r="E44" s="66"/>
      <c r="F44" s="14">
        <f>SUM(F42:F43)</f>
        <v>0</v>
      </c>
    </row>
    <row r="45" spans="1:6" s="63" customFormat="1" ht="15.75">
      <c r="A45" s="22"/>
      <c r="B45" s="67"/>
      <c r="C45" s="22"/>
      <c r="D45" s="22"/>
      <c r="E45" s="68"/>
      <c r="F45" s="68"/>
    </row>
    <row r="46" spans="1:6" s="63" customFormat="1" ht="15.75">
      <c r="A46" s="22"/>
      <c r="B46" s="67"/>
      <c r="C46" s="22"/>
      <c r="D46" s="22"/>
      <c r="E46" s="68"/>
      <c r="F46" s="68"/>
    </row>
    <row r="47" spans="1:6" s="63" customFormat="1" ht="15.75">
      <c r="A47" s="20" t="s">
        <v>11</v>
      </c>
      <c r="B47" s="20"/>
      <c r="C47" s="22"/>
      <c r="D47" s="22"/>
      <c r="E47" s="69"/>
      <c r="F47" s="69"/>
    </row>
    <row r="48" spans="1:6" s="63" customFormat="1" ht="15.75">
      <c r="A48" s="22"/>
      <c r="B48" s="67"/>
      <c r="C48" s="22"/>
      <c r="D48" s="22"/>
      <c r="E48" s="69"/>
      <c r="F48" s="69"/>
    </row>
    <row r="49" spans="1:6" s="63" customFormat="1" ht="15.75">
      <c r="A49" s="22"/>
      <c r="B49" s="67"/>
      <c r="C49" s="70" t="s">
        <v>14</v>
      </c>
      <c r="D49" s="70"/>
      <c r="E49" s="70"/>
      <c r="F49" s="70"/>
    </row>
    <row r="50" spans="1:6" s="63" customFormat="1" ht="15.75">
      <c r="A50" s="22"/>
      <c r="B50" s="67"/>
      <c r="C50" s="15"/>
      <c r="D50" s="15"/>
      <c r="E50" s="16"/>
      <c r="F50" s="16"/>
    </row>
    <row r="51" spans="1:6" s="63" customFormat="1" ht="15.75">
      <c r="A51" s="22"/>
      <c r="B51" s="71" t="s">
        <v>15</v>
      </c>
      <c r="C51" s="15"/>
      <c r="D51" s="15"/>
      <c r="E51" s="16"/>
      <c r="F51" s="16"/>
    </row>
    <row r="52" spans="1:6" s="24" customFormat="1" ht="15.75">
      <c r="A52" s="22"/>
      <c r="B52" s="67"/>
      <c r="C52" s="18" t="s">
        <v>12</v>
      </c>
      <c r="D52" s="18"/>
      <c r="E52" s="18"/>
      <c r="F52" s="18"/>
    </row>
    <row r="53" spans="1:6" s="24" customFormat="1" ht="15.75">
      <c r="A53" s="22"/>
      <c r="B53" s="67"/>
      <c r="C53" s="70" t="s">
        <v>13</v>
      </c>
      <c r="D53" s="70"/>
      <c r="E53" s="70"/>
      <c r="F53" s="70"/>
    </row>
  </sheetData>
  <sheetProtection algorithmName="SHA-512" hashValue="eTtdc4z3EeT32AbCr8esQ+plzRRDlTA898oLERH1o6k2LXBJD+eQTe94xteluhNKSE4zfxdEeLYi1MkPPEJkOg==" saltValue="tCocvvqg0t020O9aUTb8+Q==" spinCount="100000" sheet="1" objects="1" scenarios="1"/>
  <mergeCells count="30">
    <mergeCell ref="B10:E10"/>
    <mergeCell ref="B16:E16"/>
    <mergeCell ref="B12:F12"/>
    <mergeCell ref="A1:F1"/>
    <mergeCell ref="A3:F3"/>
    <mergeCell ref="A4:F4"/>
    <mergeCell ref="A2:F2"/>
    <mergeCell ref="A5:F5"/>
    <mergeCell ref="A11:F11"/>
    <mergeCell ref="C52:F52"/>
    <mergeCell ref="C53:F53"/>
    <mergeCell ref="B40:E40"/>
    <mergeCell ref="B39:E39"/>
    <mergeCell ref="B42:E42"/>
    <mergeCell ref="B43:E43"/>
    <mergeCell ref="B44:E44"/>
    <mergeCell ref="A47:B47"/>
    <mergeCell ref="B41:E41"/>
    <mergeCell ref="B18:F18"/>
    <mergeCell ref="B31:E31"/>
    <mergeCell ref="B38:E38"/>
    <mergeCell ref="C13:F13"/>
    <mergeCell ref="C49:F49"/>
    <mergeCell ref="C19:F19"/>
    <mergeCell ref="C22:F22"/>
    <mergeCell ref="C25:F25"/>
    <mergeCell ref="A17:F17"/>
    <mergeCell ref="A32:F32"/>
    <mergeCell ref="B35:E35"/>
    <mergeCell ref="A36:F36"/>
  </mergeCells>
  <phoneticPr fontId="6" type="noConversion"/>
  <pageMargins left="0.70000000000000007" right="0.70000000000000007" top="0.75" bottom="0.75" header="0.30000000000000004" footer="0.30000000000000004"/>
  <pageSetup paperSize="9" fitToHeight="0" orientation="portrait" r:id="rId1"/>
  <rowBreaks count="2" manualBreakCount="2">
    <brk id="11" max="5" man="1"/>
    <brk id="3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Uputa za popunjavanje</vt:lpstr>
      <vt:lpstr>Troškovnik</vt:lpstr>
      <vt:lpstr>Troškovnik!Print_Area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Kristijan Lončarić</dc:creator>
  <cp:lastModifiedBy>Kristijan Lončarić</cp:lastModifiedBy>
  <cp:lastPrinted>2025-04-10T10:20:41Z</cp:lastPrinted>
  <dcterms:created xsi:type="dcterms:W3CDTF">2021-12-13T14:27:14Z</dcterms:created>
  <dcterms:modified xsi:type="dcterms:W3CDTF">2025-04-10T10:27:03Z</dcterms:modified>
</cp:coreProperties>
</file>