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kloncaric\Desktop\Nabava\2025\094-25 Sanacija sustava grijanja i hlađenja DV Omišalj\"/>
    </mc:Choice>
  </mc:AlternateContent>
  <xr:revisionPtr revIDLastSave="0" documentId="13_ncr:1_{7E89DDA8-EB90-4898-AE36-C922F8BB8157}" xr6:coauthVersionLast="47" xr6:coauthVersionMax="47" xr10:uidLastSave="{00000000-0000-0000-0000-000000000000}"/>
  <bookViews>
    <workbookView xWindow="-120" yWindow="-120" windowWidth="29040" windowHeight="15720" activeTab="1" xr2:uid="{00000000-000D-0000-FFFF-FFFF00000000}"/>
  </bookViews>
  <sheets>
    <sheet name="Uputa za popunjavanje" sheetId="4" r:id="rId1"/>
    <sheet name="Troškovnik" sheetId="2" r:id="rId2"/>
  </sheets>
  <definedNames>
    <definedName name="_xlnm.Print_Area" localSheetId="1">Troškovnik!$A$1:$F$38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2" l="1"/>
  <c r="F24" i="2"/>
  <c r="F23" i="2"/>
  <c r="F22" i="2"/>
  <c r="F21" i="2"/>
  <c r="F20" i="2"/>
  <c r="F19" i="2"/>
  <c r="F26" i="2" l="1"/>
  <c r="F17" i="2"/>
  <c r="F16" i="2"/>
  <c r="F15" i="2"/>
  <c r="F11" i="2"/>
  <c r="F8" i="2" l="1"/>
  <c r="F9" i="2"/>
  <c r="F12" i="2"/>
  <c r="F13" i="2"/>
  <c r="F14" i="2"/>
  <c r="F7" i="2"/>
  <c r="F27" i="2" s="1"/>
  <c r="F28" i="2" l="1"/>
  <c r="F29" i="2" s="1"/>
</calcChain>
</file>

<file path=xl/sharedStrings.xml><?xml version="1.0" encoding="utf-8"?>
<sst xmlns="http://schemas.openxmlformats.org/spreadsheetml/2006/main" count="76" uniqueCount="60">
  <si>
    <t>T R O Š K O V N I K</t>
  </si>
  <si>
    <t>R. br.</t>
  </si>
  <si>
    <t>Opis</t>
  </si>
  <si>
    <t>Jedinična mjera</t>
  </si>
  <si>
    <t>Jedinična cijena</t>
  </si>
  <si>
    <t>Količina</t>
  </si>
  <si>
    <t>Iznos</t>
  </si>
  <si>
    <t>UKUPNO:</t>
  </si>
  <si>
    <t>PDV (25%):</t>
  </si>
  <si>
    <t>SVEUKUPNO:</t>
  </si>
  <si>
    <t>U _____________, _______________ godine.</t>
  </si>
  <si>
    <t>___________________________________</t>
  </si>
  <si>
    <t>(ime, prezime i potpis ovlaštene osobe Ponuditelja)</t>
  </si>
  <si>
    <t>PONUDITELJ</t>
  </si>
  <si>
    <t>MP</t>
  </si>
  <si>
    <t>1.</t>
  </si>
  <si>
    <t>Popunjavaju se samo polja označena svijetlo plavom bojom, i to jediničnim cijenama bez PDV-a. Molimo ponuditelje da ne mijenjaju preostala polja. Naručitelj je u obrazac ubacio odgovarajuće formule za izračun cijene.
Ukoliko je ponuđena cijena nula, odnosno ponuditelj stavku nudi besplatno obvezan je u polje predviđeno za upis cijene iste upisati iznos od 0,00 EUR (nula eura). Sve stavke troškovnika moraju biti popunjene.
Ukoliko ponuditelj nije u sustavu PDV-a, u rekapitulaciji pod stavkom "PDV (25%)" upisuje nulu (0). Za ponuditelje u sustavu PDV-a ova stavka će se automatski izračunati i nema potrebe za upisivanjem ičega.
OPĆINA OMIŠALJ</t>
  </si>
  <si>
    <t>2.</t>
  </si>
  <si>
    <t>3.</t>
  </si>
  <si>
    <t>4.</t>
  </si>
  <si>
    <t>5.</t>
  </si>
  <si>
    <t>6.</t>
  </si>
  <si>
    <t>7.</t>
  </si>
  <si>
    <t>8.</t>
  </si>
  <si>
    <t>l</t>
  </si>
  <si>
    <t>9.</t>
  </si>
  <si>
    <t>10.</t>
  </si>
  <si>
    <t>11.</t>
  </si>
  <si>
    <t>kpl.</t>
  </si>
  <si>
    <t>Predmet nabave: Sanacija oštećenja sustava grijanja i hlađenja DV Omišalj</t>
  </si>
  <si>
    <t>Evidencijski broj nabave: 094/25</t>
  </si>
  <si>
    <t>kom.</t>
  </si>
  <si>
    <t>Preinaka postojećih instalacija u svrhu usklađenja s priključcima novog plinskog kondenzacijskog uređaja iz stavka 3. ovog Troškovnika. U jediničnu cijenu uključiti sav potreban osnovni i potrošni materijal. Obračun po komplet izvedenoj stavci.</t>
  </si>
  <si>
    <t>a)</t>
  </si>
  <si>
    <t>b)</t>
  </si>
  <si>
    <t>Dobava i ugradnja elemenata za priključak plinskog kondenzacijskog uređaja iz stavka 3. ovog Troškovnika na postojeće instalacije i sustav. Obračun po komadu ugrađenog elementa.</t>
  </si>
  <si>
    <t>kuglasti ventil s navojnim priključkom (tzv. "holenderom") DN 25</t>
  </si>
  <si>
    <t>Izvođenje hladne tlačne probe solarnog sustava u trajanju od minimalno 24 sata. Prije izvedbe tlačne probe provesti privremeno isključenje solarnog sustava te potpuno pražnjenje dijela kotlovnice koji se odnosi na isti. Nakon uspješno provedene probe, sustav napuniti novim radnim medijem, isprati, odzračiti i pustiti u rad. Sve navedene troškove uračunati u jediničnu cijenu stavke, izuzev troška dobave i punjenja radnog medija, koji se zasebno obračunava u stavku 6. ovog Troškovnika. Obračun po komplet izvedenoj stavci.</t>
  </si>
  <si>
    <t>Dobava i punjenje solarnog sustava solarnom tekućinom otpornom na smrzavanje. Točka smrzavanja tekućine minimalno -20 °C. Obračun po litri dobavljene tekućine.</t>
  </si>
  <si>
    <t>Demontaža, odvoz i zbrinjavanje postojećeg akumulacijskog "spremnika u spremniku". Prije demontaže potrebno je djelomično isprazniti dio kotlovnice koji je povezan sa spomenutim spremnikom, koji trošak se uračunava u jediničnu cijenu stavke. Demontirani spremnik i sav drugi otpad nastao pri realizaciji opisanog posla zbrinjavaju se na deponiju sukladno važećim zakonima i propisima, bez obzira na udaljenost, koji trošak se uračunava u jediničnu cijenu stavke. Osiguranje adekvatnog deponija odgovornost je izvršitelja/izvođača radova. Obračun po komadu demontiranog spremnika.</t>
  </si>
  <si>
    <t>c)</t>
  </si>
  <si>
    <t>d)</t>
  </si>
  <si>
    <t>e)</t>
  </si>
  <si>
    <t>f)</t>
  </si>
  <si>
    <t>g)</t>
  </si>
  <si>
    <t>m'</t>
  </si>
  <si>
    <t>Preinaka postojećih instalacija u svrhu usklađenja s priključcima novog akumulacijskog spremnika iz stavka 9. ovog Troškovnika. U jediničnu cijenu uključiti sav potreban osnovni i potrošni materijal. Obračun po komplet izvedenoj stavci.</t>
  </si>
  <si>
    <t>Dobava, ugradnja i puštanje u rad plinskog kondenzacijskog uređaja nazivne toplinske snage od maksimalno 35 kW. Uređaj mora posjedovati minimalno A razred energetske učinkovitosti sukladno Delegiranoj uredbi (EU) br. 811/2013 i Uredbi (EU) br. 813/2013 ili jednakovrijedno. Stavkom je dodatno obuhvaćena dobava i ugradnja montažne priključne ploče te plinskog ravnog ventila koji moraju biti kompatibilni s ugrađenim uređajem i činiti funkcionalnu cjelinu. Obračun po komadu ugrađenog plinskog kondenzacijskog uređaja.</t>
  </si>
  <si>
    <t>kuglasti ventil s navojnim priključkom (tzv. "holenderom") DN 32</t>
  </si>
  <si>
    <t>kuglasti ventil s ručkom DN 25</t>
  </si>
  <si>
    <t>prijelazni komad 42-6/4" VN</t>
  </si>
  <si>
    <t>prijelazni komad 35-5/4" VN</t>
  </si>
  <si>
    <t>prijelazni komad 28-1" VN</t>
  </si>
  <si>
    <t>cijevna izolacija 13x54</t>
  </si>
  <si>
    <t>cijevna izolacija 13x42</t>
  </si>
  <si>
    <t>izolacijska traka</t>
  </si>
  <si>
    <t>Dobava i ugradnja elemenata za priključak akumulacijskog "spremnika u spremniku" iz stavka 9. ovog Troškovnika na postojeće instalacije i sustav. Obračun po komadu odnosno metru dužnom ugrađenog elementa.</t>
  </si>
  <si>
    <t>Funkcionalna i toplinska proba nakon izvedbe rekonstrukcije strojarnice, podešavanje ugrađene opreme, puštanje u rad te usklađivanje i testiranje rada s postojećim sustavima i instalacijama. Obračun po komplet izvedenoj stavci.</t>
  </si>
  <si>
    <t>Demontaža, odvoz i zbrinjavanje postojećeg plinskog kondenzacijskog uređaja VAILLANT VU SOE 362/3-5 R2. Uređaj prije demontaže odspojiti sa sustava plina, struje i vode te djelomično isprazniti dio kotlovnice koji je povezan sa spomenutim uređajem, koji trošak se uračunava u jediničnu cijenu stavke. Demontirani uređaj i sav drugi otpad nastao pri realizaciji opisanog posla zbrinjavaju se na deponiju sukladno važećim zakonima i propisima, bez obzira na udaljenost, koji trošak se uračunava u jediničnu cijenu stavke. Osiguranje adekvatnog deponija odgovornost je izvršitelja/izvođača radova. Obračun po komadu demontiranog plinskog kondenzacijskog uređaja.</t>
  </si>
  <si>
    <t>Dobava i ugradnja akumulacijskog "spremnika u spremniku", za pripremu potrošne tople vode (PTV) i tehničke ogrjevne vode, s ugrađenom toplinskom izolacijom. Spremnik mora zadovoljiti sljedeće tehničke karakteristike:
- ukupni volumen spremnika: minimalno 700 litara
- radni tlak: minimalno 2,00 bar
- radni tlak izmjenjivača: minimalno 8,00 bar
- maksimalna radna temperatura: minimalno 90 ⁰C
- volumen spremnika PTV-a: minimalno 150 litara
- radni tlak spremnika PTV-a: minimalno 5,00 bar
- površina izmjenjivača topline: minimalno 2,00 m2
- volumen izmjenjivača topline: minimalno 10 litara
- debljina toplinske izolacije: minimalno 90 mm.
Obračun po komadu ugrađenog akumulacijskog spremnika.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</si>
</sst>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quot;   &quot;"/>
    <numFmt numFmtId="165" formatCode="&quot; &quot;#,##0.00&quot; &quot;;&quot;-&quot;#,##0.00&quot; &quot;;&quot; -&quot;00&quot; &quot;;&quot; &quot;@&quot; &quot;"/>
    <numFmt numFmtId="166" formatCode="&quot; &quot;#,##0.00&quot; &quot;[$kn]&quot; &quot;;&quot;-&quot;#,##0.00&quot; &quot;[$kn]&quot; &quot;;&quot; -&quot;00&quot; &quot;[$kn]&quot; &quot;;&quot; &quot;@&quot; &quot;"/>
    <numFmt numFmtId="167" formatCode="#,##0.00\ [$€-1]"/>
    <numFmt numFmtId="168" formatCode="&quot; &quot;#,##0.00&quot;    &quot;;&quot;-&quot;#,##0.00&quot;    &quot;;&quot; -&quot;00&quot;    &quot;;&quot; &quot;@&quot; &quot;"/>
    <numFmt numFmtId="169" formatCode="_-* #,##0.00\ _k_n_-;\-* #,##0.00\ _k_n_-;_-* &quot;-&quot;??\ _k_n_-;_-@_-"/>
  </numFmts>
  <fonts count="14">
    <font>
      <sz val="11"/>
      <color rgb="FF000000"/>
      <name val="Calibri"/>
      <family val="2"/>
      <charset val="238"/>
    </font>
    <font>
      <sz val="11"/>
      <color rgb="FF000000"/>
      <name val="Calibri"/>
      <family val="2"/>
      <charset val="238"/>
    </font>
    <font>
      <sz val="14"/>
      <color rgb="FF000000"/>
      <name val="Times New Roman"/>
      <family val="1"/>
      <charset val="238"/>
    </font>
    <font>
      <b/>
      <sz val="16"/>
      <color rgb="FF000000"/>
      <name val="Times New Roman"/>
      <family val="1"/>
      <charset val="238"/>
    </font>
    <font>
      <b/>
      <sz val="12"/>
      <color rgb="FF000000"/>
      <name val="Times New Roman"/>
      <family val="1"/>
      <charset val="238"/>
    </font>
    <font>
      <sz val="12"/>
      <color rgb="FF000000"/>
      <name val="Times New Roman"/>
      <family val="1"/>
      <charset val="238"/>
    </font>
    <font>
      <sz val="8"/>
      <name val="Calibri"/>
      <family val="2"/>
      <charset val="238"/>
    </font>
    <font>
      <sz val="11"/>
      <color rgb="FF000000"/>
      <name val="Times New Roman"/>
      <family val="1"/>
      <charset val="238"/>
    </font>
    <font>
      <sz val="11"/>
      <color rgb="FF000000"/>
      <name val="Calibri"/>
      <family val="2"/>
    </font>
    <font>
      <b/>
      <sz val="11"/>
      <color rgb="FF000000"/>
      <name val="Times New Roman"/>
      <family val="1"/>
      <charset val="238"/>
    </font>
    <font>
      <b/>
      <sz val="10"/>
      <color rgb="FF000000"/>
      <name val="Times New Roman"/>
      <family val="1"/>
      <charset val="238"/>
    </font>
    <font>
      <sz val="10"/>
      <color rgb="FF000000"/>
      <name val="Times New Roman"/>
      <family val="1"/>
      <charset val="238"/>
    </font>
    <font>
      <sz val="12"/>
      <color rgb="FF000000"/>
      <name val="Arial"/>
      <family val="2"/>
      <charset val="238"/>
    </font>
    <font>
      <sz val="10"/>
      <color rgb="FF000000"/>
      <name val="ISOCPEUR"/>
      <family val="2"/>
    </font>
  </fonts>
  <fills count="4">
    <fill>
      <patternFill patternType="none"/>
    </fill>
    <fill>
      <patternFill patternType="gray125"/>
    </fill>
    <fill>
      <patternFill patternType="solid">
        <fgColor theme="8" tint="0.59999389629810485"/>
        <bgColor indexed="64"/>
      </patternFill>
    </fill>
    <fill>
      <patternFill patternType="solid">
        <fgColor theme="0" tint="-0.499984740745262"/>
        <bgColor indexed="64"/>
      </patternFill>
    </fill>
  </fills>
  <borders count="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rgb="FF000000"/>
      </bottom>
      <diagonal/>
    </border>
  </borders>
  <cellStyleXfs count="7">
    <xf numFmtId="0" fontId="0" fillId="0" borderId="0"/>
    <xf numFmtId="165" fontId="1" fillId="0" borderId="0" applyFont="0" applyFill="0" applyBorder="0" applyAlignment="0" applyProtection="0"/>
    <xf numFmtId="166" fontId="1" fillId="0" borderId="0" applyFont="0" applyFill="0" applyBorder="0" applyAlignment="0" applyProtection="0"/>
    <xf numFmtId="0" fontId="8" fillId="0" borderId="0"/>
    <xf numFmtId="168" fontId="8" fillId="0" borderId="0" applyFont="0" applyFill="0" applyBorder="0" applyAlignment="0" applyProtection="0"/>
    <xf numFmtId="169" fontId="8" fillId="0" borderId="0" applyFont="0" applyFill="0" applyBorder="0" applyAlignment="0" applyProtection="0"/>
    <xf numFmtId="0" fontId="13" fillId="0" borderId="0" applyNumberFormat="0" applyBorder="0" applyProtection="0"/>
  </cellStyleXfs>
  <cellXfs count="43">
    <xf numFmtId="0" fontId="0" fillId="0" borderId="0" xfId="0"/>
    <xf numFmtId="0" fontId="2" fillId="0" borderId="0" xfId="0" applyFont="1"/>
    <xf numFmtId="167" fontId="11" fillId="2" borderId="4" xfId="0" applyNumberFormat="1" applyFont="1" applyFill="1" applyBorder="1" applyAlignment="1" applyProtection="1">
      <alignment horizontal="center" vertical="center" wrapText="1"/>
      <protection locked="0"/>
    </xf>
    <xf numFmtId="167" fontId="4" fillId="3" borderId="1" xfId="2" applyNumberFormat="1" applyFont="1" applyFill="1" applyBorder="1" applyAlignment="1" applyProtection="1">
      <alignment horizontal="center" vertical="center"/>
      <protection locked="0"/>
    </xf>
    <xf numFmtId="167" fontId="11" fillId="0" borderId="4" xfId="1" applyNumberFormat="1" applyFont="1" applyBorder="1" applyAlignment="1" applyProtection="1">
      <alignment horizontal="center" vertical="center"/>
    </xf>
    <xf numFmtId="167" fontId="4" fillId="3" borderId="1" xfId="2" applyNumberFormat="1" applyFont="1" applyFill="1" applyBorder="1" applyAlignment="1" applyProtection="1">
      <alignment horizontal="center" vertical="center"/>
    </xf>
    <xf numFmtId="0" fontId="7" fillId="0" borderId="0" xfId="0" applyFont="1" applyProtection="1">
      <protection locked="0"/>
    </xf>
    <xf numFmtId="0" fontId="7" fillId="0" borderId="0" xfId="0" applyFont="1" applyAlignment="1" applyProtection="1">
      <alignment horizontal="center"/>
      <protection locked="0"/>
    </xf>
    <xf numFmtId="167" fontId="11" fillId="2" borderId="2" xfId="0" applyNumberFormat="1" applyFont="1" applyFill="1" applyBorder="1" applyAlignment="1" applyProtection="1">
      <alignment horizontal="center" vertical="center" wrapText="1"/>
      <protection locked="0"/>
    </xf>
    <xf numFmtId="167" fontId="11" fillId="0" borderId="2" xfId="1" applyNumberFormat="1" applyFont="1" applyBorder="1" applyAlignment="1" applyProtection="1">
      <alignment horizontal="center" vertical="center"/>
    </xf>
    <xf numFmtId="0" fontId="2" fillId="0" borderId="0" xfId="0" applyFont="1" applyAlignment="1">
      <alignment horizontal="left" vertical="center" wrapText="1"/>
    </xf>
    <xf numFmtId="0" fontId="7" fillId="0" borderId="0" xfId="0" applyFont="1" applyAlignment="1" applyProtection="1">
      <alignment horizontal="center"/>
      <protection locked="0"/>
    </xf>
    <xf numFmtId="0" fontId="9" fillId="0" borderId="0" xfId="0" applyFont="1" applyAlignment="1" applyProtection="1">
      <alignment horizontal="left"/>
      <protection locked="0"/>
    </xf>
    <xf numFmtId="0" fontId="3" fillId="0" borderId="0" xfId="0" applyFont="1" applyAlignment="1" applyProtection="1">
      <alignment horizontal="center" vertical="center"/>
    </xf>
    <xf numFmtId="0" fontId="7" fillId="0" borderId="0" xfId="0" applyFont="1" applyProtection="1"/>
    <xf numFmtId="164" fontId="4" fillId="0" borderId="0" xfId="0" applyNumberFormat="1" applyFont="1" applyAlignment="1" applyProtection="1">
      <alignment horizontal="center" vertical="center"/>
    </xf>
    <xf numFmtId="0" fontId="5" fillId="0" borderId="0" xfId="0" applyFont="1" applyProtection="1"/>
    <xf numFmtId="0" fontId="4" fillId="0" borderId="0" xfId="0" applyFont="1" applyAlignment="1" applyProtection="1">
      <alignment horizontal="left" vertical="center" wrapText="1"/>
    </xf>
    <xf numFmtId="0" fontId="4" fillId="0" borderId="0" xfId="0" applyFont="1" applyAlignment="1" applyProtection="1">
      <alignment horizontal="left" vertical="center"/>
    </xf>
    <xf numFmtId="0" fontId="5" fillId="0" borderId="7" xfId="0" applyFont="1" applyBorder="1" applyAlignment="1" applyProtection="1">
      <alignment horizontal="center"/>
    </xf>
    <xf numFmtId="0" fontId="10" fillId="3" borderId="1" xfId="0" applyFont="1" applyFill="1" applyBorder="1" applyAlignment="1" applyProtection="1">
      <alignment horizontal="center" vertical="center" wrapText="1"/>
    </xf>
    <xf numFmtId="4" fontId="10" fillId="3" borderId="1" xfId="0" applyNumberFormat="1" applyFont="1" applyFill="1" applyBorder="1" applyAlignment="1" applyProtection="1">
      <alignment horizontal="center" vertical="center" wrapText="1"/>
    </xf>
    <xf numFmtId="4" fontId="10" fillId="3" borderId="1" xfId="0" applyNumberFormat="1" applyFont="1" applyFill="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left" vertical="center" wrapText="1" indent="1"/>
    </xf>
    <xf numFmtId="0" fontId="11" fillId="0" borderId="4" xfId="0" applyFont="1" applyBorder="1" applyAlignment="1" applyProtection="1">
      <alignment horizontal="center" vertical="center"/>
    </xf>
    <xf numFmtId="4" fontId="11" fillId="0" borderId="4" xfId="0" applyNumberFormat="1"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2" xfId="0" applyFont="1" applyBorder="1" applyAlignment="1" applyProtection="1">
      <alignment horizontal="left" vertical="center" wrapText="1" indent="1"/>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2" xfId="0" applyFont="1" applyBorder="1" applyAlignment="1" applyProtection="1">
      <alignment horizontal="center" vertical="center"/>
    </xf>
    <xf numFmtId="4" fontId="11" fillId="0" borderId="2" xfId="0" applyNumberFormat="1" applyFont="1" applyBorder="1" applyAlignment="1" applyProtection="1">
      <alignment horizontal="center" vertical="center"/>
    </xf>
    <xf numFmtId="0" fontId="11" fillId="0" borderId="2" xfId="0" applyFont="1" applyBorder="1" applyAlignment="1" applyProtection="1">
      <alignment horizontal="center" vertical="center"/>
    </xf>
    <xf numFmtId="0" fontId="4" fillId="3" borderId="5" xfId="0" applyFont="1" applyFill="1" applyBorder="1" applyAlignment="1" applyProtection="1">
      <alignment horizontal="left" vertical="center" wrapText="1" indent="1"/>
    </xf>
    <xf numFmtId="0" fontId="4" fillId="3" borderId="6" xfId="0" applyFont="1" applyFill="1" applyBorder="1" applyAlignment="1" applyProtection="1">
      <alignment horizontal="left" vertical="center" wrapText="1" indent="1"/>
    </xf>
    <xf numFmtId="0" fontId="4" fillId="3" borderId="2" xfId="0" applyFont="1" applyFill="1" applyBorder="1" applyAlignment="1" applyProtection="1">
      <alignment horizontal="left" vertical="center" wrapText="1" indent="1"/>
    </xf>
    <xf numFmtId="0" fontId="12" fillId="0" borderId="0" xfId="0" applyFont="1" applyProtection="1"/>
    <xf numFmtId="0" fontId="7" fillId="0" borderId="0" xfId="0" applyFont="1" applyAlignment="1" applyProtection="1">
      <alignment wrapText="1"/>
    </xf>
    <xf numFmtId="4" fontId="7" fillId="0" borderId="0" xfId="0" applyNumberFormat="1" applyFont="1" applyAlignment="1" applyProtection="1">
      <alignment horizontal="center" vertical="top"/>
    </xf>
    <xf numFmtId="0" fontId="7" fillId="0" borderId="0" xfId="0" applyFont="1" applyAlignment="1" applyProtection="1">
      <alignment horizontal="center"/>
    </xf>
    <xf numFmtId="0" fontId="7" fillId="0" borderId="0" xfId="0" applyFont="1" applyAlignment="1" applyProtection="1">
      <alignment horizontal="center"/>
    </xf>
    <xf numFmtId="0" fontId="7" fillId="0" borderId="0" xfId="0" applyFont="1" applyAlignment="1" applyProtection="1">
      <alignment horizontal="right" wrapText="1"/>
    </xf>
  </cellXfs>
  <cellStyles count="7">
    <cellStyle name="Comma" xfId="1" builtinId="3" customBuiltin="1"/>
    <cellStyle name="Comma 2" xfId="4" xr:uid="{A1C23E06-ABEA-4680-84F0-4BC52E925EBF}"/>
    <cellStyle name="Comma 3" xfId="5" xr:uid="{B673E239-C0A5-45BC-93A8-0057E89409BC}"/>
    <cellStyle name="Currency" xfId="2" builtinId="4" customBuiltin="1"/>
    <cellStyle name="Normal" xfId="0" builtinId="0" customBuiltin="1"/>
    <cellStyle name="Normal 10" xfId="6" xr:uid="{2FFDD7FD-22D5-4D09-8BBA-E425CF6D783C}"/>
    <cellStyle name="Normal 3" xfId="3" xr:uid="{D5CB708F-5ECB-4809-9FAA-B173C3BA26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D7438-C51E-4E8C-8C02-A659A34ABA6B}">
  <dimension ref="A1:H10"/>
  <sheetViews>
    <sheetView workbookViewId="0">
      <selection activeCell="F12" sqref="F12"/>
    </sheetView>
  </sheetViews>
  <sheetFormatPr defaultRowHeight="15"/>
  <cols>
    <col min="8" max="8" width="18.42578125" customWidth="1"/>
  </cols>
  <sheetData>
    <row r="1" spans="1:8" ht="150" customHeight="1">
      <c r="A1" s="10" t="s">
        <v>16</v>
      </c>
      <c r="B1" s="10"/>
      <c r="C1" s="10"/>
      <c r="D1" s="10"/>
      <c r="E1" s="10"/>
      <c r="F1" s="10"/>
      <c r="G1" s="10"/>
      <c r="H1" s="10"/>
    </row>
    <row r="2" spans="1:8">
      <c r="A2" s="10"/>
      <c r="B2" s="10"/>
      <c r="C2" s="10"/>
      <c r="D2" s="10"/>
      <c r="E2" s="10"/>
      <c r="F2" s="10"/>
      <c r="G2" s="10"/>
      <c r="H2" s="10"/>
    </row>
    <row r="3" spans="1:8">
      <c r="A3" s="10"/>
      <c r="B3" s="10"/>
      <c r="C3" s="10"/>
      <c r="D3" s="10"/>
      <c r="E3" s="10"/>
      <c r="F3" s="10"/>
      <c r="G3" s="10"/>
      <c r="H3" s="10"/>
    </row>
    <row r="4" spans="1:8">
      <c r="A4" s="10"/>
      <c r="B4" s="10"/>
      <c r="C4" s="10"/>
      <c r="D4" s="10"/>
      <c r="E4" s="10"/>
      <c r="F4" s="10"/>
      <c r="G4" s="10"/>
      <c r="H4" s="10"/>
    </row>
    <row r="5" spans="1:8">
      <c r="A5" s="10"/>
      <c r="B5" s="10"/>
      <c r="C5" s="10"/>
      <c r="D5" s="10"/>
      <c r="E5" s="10"/>
      <c r="F5" s="10"/>
      <c r="G5" s="10"/>
      <c r="H5" s="10"/>
    </row>
    <row r="6" spans="1:8">
      <c r="A6" s="10"/>
      <c r="B6" s="10"/>
      <c r="C6" s="10"/>
      <c r="D6" s="10"/>
      <c r="E6" s="10"/>
      <c r="F6" s="10"/>
      <c r="G6" s="10"/>
      <c r="H6" s="10"/>
    </row>
    <row r="7" spans="1:8">
      <c r="A7" s="10"/>
      <c r="B7" s="10"/>
      <c r="C7" s="10"/>
      <c r="D7" s="10"/>
      <c r="E7" s="10"/>
      <c r="F7" s="10"/>
      <c r="G7" s="10"/>
      <c r="H7" s="10"/>
    </row>
    <row r="8" spans="1:8">
      <c r="A8" s="10"/>
      <c r="B8" s="10"/>
      <c r="C8" s="10"/>
      <c r="D8" s="10"/>
      <c r="E8" s="10"/>
      <c r="F8" s="10"/>
      <c r="G8" s="10"/>
      <c r="H8" s="10"/>
    </row>
    <row r="10" spans="1:8" ht="18.75">
      <c r="A10" s="1"/>
      <c r="B10" s="1"/>
      <c r="C10" s="1"/>
      <c r="D10" s="1"/>
      <c r="E10" s="1"/>
      <c r="F10" s="1"/>
      <c r="G10" s="1"/>
      <c r="H10" s="1"/>
    </row>
  </sheetData>
  <mergeCells count="1">
    <mergeCell ref="A1:H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8"/>
  <sheetViews>
    <sheetView tabSelected="1" view="pageBreakPreview" zoomScale="160" zoomScaleNormal="115" zoomScaleSheetLayoutView="160" workbookViewId="0">
      <selection sqref="A1:F1"/>
    </sheetView>
  </sheetViews>
  <sheetFormatPr defaultColWidth="8.140625" defaultRowHeight="15"/>
  <cols>
    <col min="1" max="1" width="7" style="14" customWidth="1"/>
    <col min="2" max="2" width="36" style="38" customWidth="1"/>
    <col min="3" max="3" width="9.42578125" style="14" customWidth="1"/>
    <col min="4" max="4" width="9.140625" style="14" customWidth="1"/>
    <col min="5" max="5" width="11.85546875" style="40" customWidth="1"/>
    <col min="6" max="6" width="13.85546875" style="40" customWidth="1"/>
    <col min="7" max="7" width="8.140625" style="14" customWidth="1"/>
    <col min="8" max="16384" width="8.140625" style="14"/>
  </cols>
  <sheetData>
    <row r="1" spans="1:6" ht="20.25">
      <c r="A1" s="13" t="s">
        <v>0</v>
      </c>
      <c r="B1" s="13"/>
      <c r="C1" s="13"/>
      <c r="D1" s="13"/>
      <c r="E1" s="13"/>
      <c r="F1" s="13"/>
    </row>
    <row r="2" spans="1:6" s="16" customFormat="1" ht="15.75">
      <c r="A2" s="15"/>
      <c r="B2" s="15"/>
      <c r="C2" s="15"/>
      <c r="D2" s="15"/>
      <c r="E2" s="15"/>
      <c r="F2" s="15"/>
    </row>
    <row r="3" spans="1:6" s="16" customFormat="1" ht="15.75">
      <c r="A3" s="17" t="s">
        <v>29</v>
      </c>
      <c r="B3" s="17"/>
      <c r="C3" s="17"/>
      <c r="D3" s="17"/>
      <c r="E3" s="17"/>
      <c r="F3" s="17"/>
    </row>
    <row r="4" spans="1:6" s="16" customFormat="1" ht="15.75">
      <c r="A4" s="18" t="s">
        <v>30</v>
      </c>
      <c r="B4" s="18"/>
      <c r="C4" s="18"/>
      <c r="D4" s="18"/>
      <c r="E4" s="18"/>
      <c r="F4" s="18"/>
    </row>
    <row r="5" spans="1:6" s="16" customFormat="1" ht="16.5" thickBot="1">
      <c r="A5" s="19"/>
      <c r="B5" s="19"/>
      <c r="C5" s="19"/>
      <c r="D5" s="19"/>
      <c r="E5" s="19"/>
      <c r="F5" s="19"/>
    </row>
    <row r="6" spans="1:6" s="16" customFormat="1" ht="30.75" customHeight="1" thickBot="1">
      <c r="A6" s="20" t="s">
        <v>1</v>
      </c>
      <c r="B6" s="20" t="s">
        <v>2</v>
      </c>
      <c r="C6" s="20" t="s">
        <v>3</v>
      </c>
      <c r="D6" s="20" t="s">
        <v>5</v>
      </c>
      <c r="E6" s="21" t="s">
        <v>4</v>
      </c>
      <c r="F6" s="22" t="s">
        <v>6</v>
      </c>
    </row>
    <row r="7" spans="1:6" s="16" customFormat="1" ht="217.5" thickBot="1">
      <c r="A7" s="23" t="s">
        <v>15</v>
      </c>
      <c r="B7" s="24" t="s">
        <v>58</v>
      </c>
      <c r="C7" s="25" t="s">
        <v>31</v>
      </c>
      <c r="D7" s="26">
        <v>1</v>
      </c>
      <c r="E7" s="2"/>
      <c r="F7" s="4">
        <f>D7*ROUND(E7,2)</f>
        <v>0</v>
      </c>
    </row>
    <row r="8" spans="1:6" s="16" customFormat="1" ht="77.25" thickBot="1">
      <c r="A8" s="27" t="s">
        <v>17</v>
      </c>
      <c r="B8" s="24" t="s">
        <v>32</v>
      </c>
      <c r="C8" s="25" t="s">
        <v>28</v>
      </c>
      <c r="D8" s="26">
        <v>1</v>
      </c>
      <c r="E8" s="2"/>
      <c r="F8" s="4">
        <f t="shared" ref="F8:F14" si="0">D8*ROUND(E8,2)</f>
        <v>0</v>
      </c>
    </row>
    <row r="9" spans="1:6" s="16" customFormat="1" ht="170.25" customHeight="1" thickBot="1">
      <c r="A9" s="27" t="s">
        <v>18</v>
      </c>
      <c r="B9" s="24" t="s">
        <v>47</v>
      </c>
      <c r="C9" s="25" t="s">
        <v>31</v>
      </c>
      <c r="D9" s="26">
        <v>1</v>
      </c>
      <c r="E9" s="2"/>
      <c r="F9" s="4">
        <f t="shared" si="0"/>
        <v>0</v>
      </c>
    </row>
    <row r="10" spans="1:6" s="16" customFormat="1" ht="64.5" thickBot="1">
      <c r="A10" s="27" t="s">
        <v>19</v>
      </c>
      <c r="B10" s="28" t="s">
        <v>35</v>
      </c>
      <c r="C10" s="29"/>
      <c r="D10" s="30"/>
      <c r="E10" s="30"/>
      <c r="F10" s="31"/>
    </row>
    <row r="11" spans="1:6" s="16" customFormat="1" ht="26.25" thickBot="1">
      <c r="A11" s="23" t="s">
        <v>33</v>
      </c>
      <c r="B11" s="24" t="s">
        <v>36</v>
      </c>
      <c r="C11" s="25" t="s">
        <v>31</v>
      </c>
      <c r="D11" s="26">
        <v>2</v>
      </c>
      <c r="E11" s="2"/>
      <c r="F11" s="4">
        <f t="shared" si="0"/>
        <v>0</v>
      </c>
    </row>
    <row r="12" spans="1:6" s="16" customFormat="1" ht="16.5" thickBot="1">
      <c r="A12" s="23" t="s">
        <v>34</v>
      </c>
      <c r="B12" s="28" t="s">
        <v>52</v>
      </c>
      <c r="C12" s="25" t="s">
        <v>31</v>
      </c>
      <c r="D12" s="32">
        <v>4</v>
      </c>
      <c r="E12" s="8"/>
      <c r="F12" s="4">
        <f t="shared" si="0"/>
        <v>0</v>
      </c>
    </row>
    <row r="13" spans="1:6" s="16" customFormat="1" ht="166.5" thickBot="1">
      <c r="A13" s="27" t="s">
        <v>20</v>
      </c>
      <c r="B13" s="28" t="s">
        <v>37</v>
      </c>
      <c r="C13" s="33" t="s">
        <v>28</v>
      </c>
      <c r="D13" s="32">
        <v>1</v>
      </c>
      <c r="E13" s="8"/>
      <c r="F13" s="9">
        <f t="shared" si="0"/>
        <v>0</v>
      </c>
    </row>
    <row r="14" spans="1:6" s="16" customFormat="1" ht="52.5" customHeight="1" thickBot="1">
      <c r="A14" s="27" t="s">
        <v>21</v>
      </c>
      <c r="B14" s="28" t="s">
        <v>38</v>
      </c>
      <c r="C14" s="33" t="s">
        <v>24</v>
      </c>
      <c r="D14" s="32">
        <v>60</v>
      </c>
      <c r="E14" s="8"/>
      <c r="F14" s="9">
        <f t="shared" si="0"/>
        <v>0</v>
      </c>
    </row>
    <row r="15" spans="1:6" s="16" customFormat="1" ht="192" thickBot="1">
      <c r="A15" s="27" t="s">
        <v>22</v>
      </c>
      <c r="B15" s="24" t="s">
        <v>39</v>
      </c>
      <c r="C15" s="25" t="s">
        <v>31</v>
      </c>
      <c r="D15" s="26">
        <v>1</v>
      </c>
      <c r="E15" s="8"/>
      <c r="F15" s="9">
        <f t="shared" ref="F15:F16" si="1">D15*ROUND(E15,2)</f>
        <v>0</v>
      </c>
    </row>
    <row r="16" spans="1:6" s="16" customFormat="1" ht="77.25" thickBot="1">
      <c r="A16" s="23" t="s">
        <v>23</v>
      </c>
      <c r="B16" s="24" t="s">
        <v>46</v>
      </c>
      <c r="C16" s="25" t="s">
        <v>28</v>
      </c>
      <c r="D16" s="26">
        <v>1</v>
      </c>
      <c r="E16" s="2"/>
      <c r="F16" s="4">
        <f t="shared" si="1"/>
        <v>0</v>
      </c>
    </row>
    <row r="17" spans="1:6" s="16" customFormat="1" ht="319.5" thickBot="1">
      <c r="A17" s="27" t="s">
        <v>25</v>
      </c>
      <c r="B17" s="28" t="s">
        <v>59</v>
      </c>
      <c r="C17" s="33" t="s">
        <v>31</v>
      </c>
      <c r="D17" s="32">
        <v>1</v>
      </c>
      <c r="E17" s="8"/>
      <c r="F17" s="9">
        <f t="shared" ref="F17:F26" si="2">D17*ROUND(E17,2)</f>
        <v>0</v>
      </c>
    </row>
    <row r="18" spans="1:6" s="16" customFormat="1" ht="65.25" customHeight="1" thickBot="1">
      <c r="A18" s="27" t="s">
        <v>26</v>
      </c>
      <c r="B18" s="28" t="s">
        <v>56</v>
      </c>
      <c r="C18" s="29"/>
      <c r="D18" s="30"/>
      <c r="E18" s="30"/>
      <c r="F18" s="31"/>
    </row>
    <row r="19" spans="1:6" s="16" customFormat="1" ht="26.25" thickBot="1">
      <c r="A19" s="23" t="s">
        <v>33</v>
      </c>
      <c r="B19" s="24" t="s">
        <v>48</v>
      </c>
      <c r="C19" s="25" t="s">
        <v>31</v>
      </c>
      <c r="D19" s="26">
        <v>4</v>
      </c>
      <c r="E19" s="2"/>
      <c r="F19" s="4">
        <f t="shared" ref="F19:F20" si="3">D19*ROUND(E19,2)</f>
        <v>0</v>
      </c>
    </row>
    <row r="20" spans="1:6" s="16" customFormat="1" ht="16.5" thickBot="1">
      <c r="A20" s="23" t="s">
        <v>34</v>
      </c>
      <c r="B20" s="24" t="s">
        <v>49</v>
      </c>
      <c r="C20" s="25" t="s">
        <v>31</v>
      </c>
      <c r="D20" s="32">
        <v>4</v>
      </c>
      <c r="E20" s="8"/>
      <c r="F20" s="4">
        <f t="shared" si="3"/>
        <v>0</v>
      </c>
    </row>
    <row r="21" spans="1:6" s="16" customFormat="1" ht="16.5" thickBot="1">
      <c r="A21" s="23" t="s">
        <v>40</v>
      </c>
      <c r="B21" s="28" t="s">
        <v>50</v>
      </c>
      <c r="C21" s="25" t="s">
        <v>31</v>
      </c>
      <c r="D21" s="26">
        <v>4</v>
      </c>
      <c r="E21" s="2"/>
      <c r="F21" s="4">
        <f t="shared" ref="F21:F23" si="4">D21*ROUND(E21,2)</f>
        <v>0</v>
      </c>
    </row>
    <row r="22" spans="1:6" s="16" customFormat="1" ht="16.5" thickBot="1">
      <c r="A22" s="23" t="s">
        <v>41</v>
      </c>
      <c r="B22" s="28" t="s">
        <v>51</v>
      </c>
      <c r="C22" s="25" t="s">
        <v>31</v>
      </c>
      <c r="D22" s="32">
        <v>4</v>
      </c>
      <c r="E22" s="8"/>
      <c r="F22" s="4">
        <f t="shared" si="4"/>
        <v>0</v>
      </c>
    </row>
    <row r="23" spans="1:6" s="16" customFormat="1" ht="16.5" thickBot="1">
      <c r="A23" s="23" t="s">
        <v>42</v>
      </c>
      <c r="B23" s="28" t="s">
        <v>53</v>
      </c>
      <c r="C23" s="25" t="s">
        <v>45</v>
      </c>
      <c r="D23" s="32">
        <v>8</v>
      </c>
      <c r="E23" s="8"/>
      <c r="F23" s="4">
        <f t="shared" si="4"/>
        <v>0</v>
      </c>
    </row>
    <row r="24" spans="1:6" s="16" customFormat="1" ht="16.5" thickBot="1">
      <c r="A24" s="23" t="s">
        <v>43</v>
      </c>
      <c r="B24" s="28" t="s">
        <v>54</v>
      </c>
      <c r="C24" s="25" t="s">
        <v>45</v>
      </c>
      <c r="D24" s="26">
        <v>8</v>
      </c>
      <c r="E24" s="2"/>
      <c r="F24" s="4">
        <f t="shared" ref="F24:F25" si="5">D24*ROUND(E24,2)</f>
        <v>0</v>
      </c>
    </row>
    <row r="25" spans="1:6" s="16" customFormat="1" ht="16.5" thickBot="1">
      <c r="A25" s="23" t="s">
        <v>44</v>
      </c>
      <c r="B25" s="28" t="s">
        <v>55</v>
      </c>
      <c r="C25" s="25" t="s">
        <v>31</v>
      </c>
      <c r="D25" s="32">
        <v>4</v>
      </c>
      <c r="E25" s="8"/>
      <c r="F25" s="4">
        <f t="shared" si="5"/>
        <v>0</v>
      </c>
    </row>
    <row r="26" spans="1:6" s="16" customFormat="1" ht="77.25" thickBot="1">
      <c r="A26" s="27" t="s">
        <v>27</v>
      </c>
      <c r="B26" s="28" t="s">
        <v>57</v>
      </c>
      <c r="C26" s="33" t="s">
        <v>28</v>
      </c>
      <c r="D26" s="32">
        <v>1</v>
      </c>
      <c r="E26" s="8"/>
      <c r="F26" s="9">
        <f t="shared" si="2"/>
        <v>0</v>
      </c>
    </row>
    <row r="27" spans="1:6" s="37" customFormat="1" ht="24" customHeight="1" thickBot="1">
      <c r="A27" s="34" t="s">
        <v>7</v>
      </c>
      <c r="B27" s="35"/>
      <c r="C27" s="35"/>
      <c r="D27" s="35"/>
      <c r="E27" s="36"/>
      <c r="F27" s="5">
        <f>SUM(F7:F9,F11:F17,F19:F26)</f>
        <v>0</v>
      </c>
    </row>
    <row r="28" spans="1:6" s="37" customFormat="1" ht="24" customHeight="1" thickBot="1">
      <c r="A28" s="34" t="s">
        <v>8</v>
      </c>
      <c r="B28" s="35"/>
      <c r="C28" s="35"/>
      <c r="D28" s="35"/>
      <c r="E28" s="36"/>
      <c r="F28" s="3">
        <f>ROUND(F27*0.25, 2)</f>
        <v>0</v>
      </c>
    </row>
    <row r="29" spans="1:6" s="37" customFormat="1" ht="24" customHeight="1" thickBot="1">
      <c r="A29" s="34" t="s">
        <v>9</v>
      </c>
      <c r="B29" s="35"/>
      <c r="C29" s="35"/>
      <c r="D29" s="35"/>
      <c r="E29" s="36"/>
      <c r="F29" s="5">
        <f>SUM(F27:F28)</f>
        <v>0</v>
      </c>
    </row>
    <row r="30" spans="1:6" s="37" customFormat="1" ht="15.75">
      <c r="A30" s="14"/>
      <c r="B30" s="38"/>
      <c r="C30" s="14"/>
      <c r="D30" s="14"/>
      <c r="E30" s="39"/>
      <c r="F30" s="39"/>
    </row>
    <row r="31" spans="1:6" s="37" customFormat="1" ht="15.75">
      <c r="A31" s="14"/>
      <c r="B31" s="38"/>
      <c r="C31" s="14"/>
      <c r="D31" s="14"/>
      <c r="E31" s="39"/>
      <c r="F31" s="39"/>
    </row>
    <row r="32" spans="1:6" s="37" customFormat="1" ht="15.75">
      <c r="A32" s="12" t="s">
        <v>10</v>
      </c>
      <c r="B32" s="12"/>
      <c r="C32" s="14"/>
      <c r="D32" s="14"/>
      <c r="E32" s="40"/>
      <c r="F32" s="40"/>
    </row>
    <row r="33" spans="1:6" s="37" customFormat="1" ht="16.5" thickBot="1">
      <c r="A33" s="14"/>
      <c r="B33" s="38"/>
      <c r="C33" s="14"/>
      <c r="D33" s="14"/>
      <c r="E33" s="40"/>
      <c r="F33" s="40"/>
    </row>
    <row r="34" spans="1:6" s="37" customFormat="1" ht="15.75">
      <c r="A34" s="14"/>
      <c r="B34" s="38"/>
      <c r="C34" s="41" t="s">
        <v>13</v>
      </c>
      <c r="D34" s="41"/>
      <c r="E34" s="41"/>
      <c r="F34" s="41"/>
    </row>
    <row r="35" spans="1:6" s="37" customFormat="1" ht="15.75">
      <c r="A35" s="14"/>
      <c r="B35" s="38"/>
      <c r="C35" s="6"/>
      <c r="D35" s="6"/>
      <c r="E35" s="7"/>
      <c r="F35" s="7"/>
    </row>
    <row r="36" spans="1:6" s="37" customFormat="1" ht="15.75">
      <c r="A36" s="14"/>
      <c r="B36" s="42" t="s">
        <v>14</v>
      </c>
      <c r="C36" s="6"/>
      <c r="D36" s="6"/>
      <c r="E36" s="7"/>
      <c r="F36" s="7"/>
    </row>
    <row r="37" spans="1:6" s="16" customFormat="1" ht="16.5" thickBot="1">
      <c r="A37" s="14"/>
      <c r="B37" s="38"/>
      <c r="C37" s="11" t="s">
        <v>11</v>
      </c>
      <c r="D37" s="11"/>
      <c r="E37" s="11"/>
      <c r="F37" s="11"/>
    </row>
    <row r="38" spans="1:6" s="16" customFormat="1" ht="15.75">
      <c r="A38" s="14"/>
      <c r="B38" s="38"/>
      <c r="C38" s="11" t="s">
        <v>12</v>
      </c>
      <c r="D38" s="11"/>
      <c r="E38" s="11"/>
      <c r="F38" s="11"/>
    </row>
  </sheetData>
  <sheetProtection algorithmName="SHA-512" hashValue="6MXlsUAvxrv9TYOjpkA7lfeB6IWweK5CrNBNtkI7802vfFZJTaRGEtMZxUL3YzzOtQiVK1T/LeusSNctNY3hRg==" saltValue="dUdzYN4xo0CGABdZIt4joQ==" spinCount="100000" sheet="1" objects="1" scenarios="1"/>
  <mergeCells count="14">
    <mergeCell ref="C37:F37"/>
    <mergeCell ref="C38:F38"/>
    <mergeCell ref="A32:B32"/>
    <mergeCell ref="C34:F34"/>
    <mergeCell ref="A1:F1"/>
    <mergeCell ref="A3:F3"/>
    <mergeCell ref="A4:F4"/>
    <mergeCell ref="A2:F2"/>
    <mergeCell ref="A5:F5"/>
    <mergeCell ref="C10:F10"/>
    <mergeCell ref="C18:F18"/>
    <mergeCell ref="A27:E27"/>
    <mergeCell ref="A28:E28"/>
    <mergeCell ref="A29:E29"/>
  </mergeCells>
  <phoneticPr fontId="6" type="noConversion"/>
  <pageMargins left="0.70000000000000007" right="0.70000000000000007" top="0.75" bottom="0.75" header="0.30000000000000004" footer="0.30000000000000004"/>
  <pageSetup paperSize="9" fitToHeight="0" orientation="portrait" r:id="rId1"/>
  <rowBreaks count="1" manualBreakCount="1">
    <brk id="26"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Uputa za popunjavanje</vt:lpstr>
      <vt:lpstr>Troškovnik</vt:lpstr>
      <vt:lpstr>Troškovnik!Print_Area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Kristijan Lončarić</dc:creator>
  <cp:lastModifiedBy>Kristijan Lončarić</cp:lastModifiedBy>
  <cp:lastPrinted>2025-07-08T09:20:11Z</cp:lastPrinted>
  <dcterms:created xsi:type="dcterms:W3CDTF">2021-12-13T14:27:14Z</dcterms:created>
  <dcterms:modified xsi:type="dcterms:W3CDTF">2025-07-09T08:08:18Z</dcterms:modified>
</cp:coreProperties>
</file>