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61-23 VHS 2024\"/>
    </mc:Choice>
  </mc:AlternateContent>
  <xr:revisionPtr revIDLastSave="0" documentId="13_ncr:1_{B94E7733-D25A-4FD6-AEDF-5F12E5BECFC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F39" i="2"/>
  <c r="F66" i="2"/>
  <c r="F65" i="2"/>
  <c r="F64" i="2"/>
  <c r="B91" i="2" l="1"/>
  <c r="B90" i="2"/>
  <c r="B89" i="2"/>
  <c r="F74" i="2"/>
  <c r="F73" i="2"/>
  <c r="F72" i="2"/>
  <c r="F70" i="2"/>
  <c r="F69" i="2"/>
  <c r="F68" i="2"/>
  <c r="F34" i="2"/>
  <c r="F33" i="2"/>
  <c r="F32" i="2"/>
  <c r="F30" i="2"/>
  <c r="F29" i="2"/>
  <c r="F28" i="2"/>
  <c r="F16" i="2"/>
  <c r="F15" i="2"/>
  <c r="F14" i="2"/>
  <c r="F10" i="2"/>
  <c r="F80" i="2"/>
  <c r="B88" i="2"/>
  <c r="F75" i="2"/>
  <c r="F76" i="2"/>
  <c r="F59" i="2"/>
  <c r="F58" i="2"/>
  <c r="F57" i="2"/>
  <c r="F52" i="2"/>
  <c r="F42" i="2"/>
  <c r="F41" i="2"/>
  <c r="F23" i="2"/>
  <c r="F21" i="2"/>
  <c r="F77" i="2" l="1"/>
  <c r="F90" i="2" s="1"/>
  <c r="F60" i="2"/>
  <c r="F89" i="2" s="1"/>
  <c r="F12" i="2"/>
  <c r="F11" i="2"/>
  <c r="F81" i="2"/>
  <c r="F91" i="2" s="1"/>
  <c r="F53" i="2"/>
  <c r="F51" i="2"/>
  <c r="F38" i="2"/>
  <c r="F37" i="2"/>
  <c r="F36" i="2"/>
  <c r="F43" i="2" s="1"/>
  <c r="F35" i="2"/>
  <c r="F17" i="2" l="1"/>
  <c r="F54" i="2"/>
  <c r="F88" i="2" s="1"/>
  <c r="F47" i="2" l="1"/>
  <c r="F46" i="2"/>
  <c r="F48" i="2" l="1"/>
  <c r="F87" i="2" s="1"/>
  <c r="B86" i="2"/>
  <c r="B87" i="2"/>
  <c r="F22" i="2"/>
  <c r="F20" i="2"/>
  <c r="F24" i="2" l="1"/>
  <c r="F86" i="2"/>
  <c r="B85" i="2" l="1"/>
  <c r="B84" i="2"/>
  <c r="F84" i="2" l="1"/>
  <c r="F85" i="2" l="1"/>
  <c r="F92" i="2" s="1"/>
  <c r="F93" i="2" l="1"/>
  <c r="F94" i="2" l="1"/>
</calcChain>
</file>

<file path=xl/sharedStrings.xml><?xml version="1.0" encoding="utf-8"?>
<sst xmlns="http://schemas.openxmlformats.org/spreadsheetml/2006/main" count="204" uniqueCount="132">
  <si>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</si>
  <si>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</si>
  <si>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</si>
  <si>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</si>
  <si>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</si>
  <si>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</si>
  <si>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</si>
  <si>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</si>
  <si>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</si>
  <si>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</si>
  <si>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</si>
  <si>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</si>
  <si>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</si>
  <si>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</si>
  <si>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</si>
  <si>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</si>
  <si>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</si>
  <si>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</si>
  <si>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</si>
  <si>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</si>
  <si>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</si>
  <si>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</si>
  <si>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</si>
  <si>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</si>
  <si>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3.1.</t>
  </si>
  <si>
    <t>4.</t>
  </si>
  <si>
    <t>4.1.</t>
  </si>
  <si>
    <t>4.2.</t>
  </si>
  <si>
    <t>HVATANJE I VETERINARSKI PREGLEDI PO INTERVENCIJI</t>
  </si>
  <si>
    <t>HVATANJE I VETERINARSKI PREGLEDI PO INTERVENCIJI - UKUPNO</t>
  </si>
  <si>
    <t>SMJEŠTAJ I ZBRINJAVANJE ŽIVOTINJA U SKLONIŠTU</t>
  </si>
  <si>
    <t>SMJEŠTAJ I ZBRINJAVANJE ŽIVOTINJA U SKLONIŠTU - UKUPNO</t>
  </si>
  <si>
    <t>dan</t>
  </si>
  <si>
    <t>VETERINARSKO ZDRAVSTVENA ZAŠTITA</t>
  </si>
  <si>
    <t>VETERINARSKO ZDRAVSTVENA ZAŠTITA - UKUPNO</t>
  </si>
  <si>
    <t>3.2.</t>
  </si>
  <si>
    <t>3.3.</t>
  </si>
  <si>
    <t>Sterilizacija kuje. Obračun po komadu provedene sterilizacije.</t>
  </si>
  <si>
    <t>Kastracija psa. Obračun po komadu provedene kastracije.</t>
  </si>
  <si>
    <t>h</t>
  </si>
  <si>
    <t>3.4.</t>
  </si>
  <si>
    <t>3.5.</t>
  </si>
  <si>
    <t>3.6.</t>
  </si>
  <si>
    <t>IMUNOPROFILAKTIČKE MJERE</t>
  </si>
  <si>
    <t>IMUNOPROFILAKTIČKE MJERE - UKUPNO</t>
  </si>
  <si>
    <t>Cjepljenje protiv bjesnoće. Obračun po komadu izvršenog cijepljenja.</t>
  </si>
  <si>
    <t>Cijepljenje protiv virusnih zaraznih bolesti. Obračun po komadu izvršenog cijepljenja.</t>
  </si>
  <si>
    <t>5.</t>
  </si>
  <si>
    <t>5.1.</t>
  </si>
  <si>
    <t>5.2.</t>
  </si>
  <si>
    <t>OBILJEŽAVANJE ŽIVOTINJA</t>
  </si>
  <si>
    <t>OBILJEŽAVANJE ŽIVOTINJA - UKUPNO</t>
  </si>
  <si>
    <t>Izrada dokumentacije za životinju. Obračun po komadu komplet izrađene dokumentacije za životinju.</t>
  </si>
  <si>
    <t>6.</t>
  </si>
  <si>
    <t>6.1.</t>
  </si>
  <si>
    <t>NAKNADA ZA ODRŽAVANJE SKLONIŠTA ZA ŽIVOTINJE</t>
  </si>
  <si>
    <t>NAKNADA ZA ODRŽAVANJE SKLONIŠTA ZA ŽIVOTINJE - UKUPNO</t>
  </si>
  <si>
    <t>Naknada za održavanje skloništa za životinje. Obračun po mjesečnom paušalu.</t>
  </si>
  <si>
    <t>1.2.</t>
  </si>
  <si>
    <t>Smještaj i zbrinjavanje psa u skloništu u karanteni. Obračun po danu smještaja za pojedinačnog psa.</t>
  </si>
  <si>
    <t>Smještaj i zbrinjavanje mačke u skloništu u karanteni. Obračun po danu smještaja za pojedinačnu mačku.</t>
  </si>
  <si>
    <t>Smještaj i zbrinjavanje psa u skloništu nakon karantene. Obračun po danu smještaja za pojedinačnog psa.</t>
  </si>
  <si>
    <t>Smještaj i zbrinjavanje mačke u skloništu nakon karantene. Obračun po danu smještaja za pojedinačnu mačku.</t>
  </si>
  <si>
    <t>2.3.</t>
  </si>
  <si>
    <t>2.4.</t>
  </si>
  <si>
    <t>3.7.</t>
  </si>
  <si>
    <t>3.8.</t>
  </si>
  <si>
    <t>Sterilizacija mačke. Obračun po komadu provedene sterilizacije.</t>
  </si>
  <si>
    <t>Kastracija mačka. Obračun po komadu provedene kastracije.</t>
  </si>
  <si>
    <t>Tretiranje životinje protiv unutarnjih nametnika. Obračun po komadu izvršenog tretmana.</t>
  </si>
  <si>
    <t>Tretiranje životinje protiv vanjskih nametnika. Obračun po komadu izvršenog tretmana.</t>
  </si>
  <si>
    <t>5.3.</t>
  </si>
  <si>
    <t>Mikročipiranje psa. Obračun po komadu čipiranog psa.</t>
  </si>
  <si>
    <t>Obilježavanje mačke. Obračun po komadu obilježene mačke.</t>
  </si>
  <si>
    <t>6.2.</t>
  </si>
  <si>
    <t>6.3.</t>
  </si>
  <si>
    <t>kg</t>
  </si>
  <si>
    <t>7.</t>
  </si>
  <si>
    <t>7.1.</t>
  </si>
  <si>
    <t>7.2.</t>
  </si>
  <si>
    <t>7.3.</t>
  </si>
  <si>
    <t>7.4.</t>
  </si>
  <si>
    <t>Eutanazija psa s anestezijom. Obračun po komadu eutanaziranog psa.</t>
  </si>
  <si>
    <t>Eutanazija mačke s anestezijom. Obračun po komadu eutanazirane mačke.</t>
  </si>
  <si>
    <t>8.</t>
  </si>
  <si>
    <t>8.1.</t>
  </si>
  <si>
    <t>SAKUPLJANJE I ZBRINJAVANJE LEŠINA I OSTALIH NUSPROIZVODA ŽIVOTINJSKOG PORIJETLA</t>
  </si>
  <si>
    <t>SAKUPLJANJE I ZBRINJAVANJE LEŠINA I OSTALIH NUSPROIZVODA ŽIVOTINJSKOG PORIJETLA - UKUPNO</t>
  </si>
  <si>
    <t>Uklanjanje nusproizvoda životinjskog porijetla s javne površine. Obračun po radnom satu uklanjanja.</t>
  </si>
  <si>
    <t>Sakupljanje lešine domaće životinje srednje veličine (ovca, koza i sl.). Obračun po komadu skupljene lešine.</t>
  </si>
  <si>
    <t>Hvatanje psa te veterinarski pregled uhvaćenog psa. Obračun po komadu uhvaćenog i pregledanog psa.</t>
  </si>
  <si>
    <t>Unutar redovnog radnog vremena ponuditelja</t>
  </si>
  <si>
    <t>Izvan redovnog radnog vremena ponuditelja</t>
  </si>
  <si>
    <t>1.1.1.</t>
  </si>
  <si>
    <t>1.1.2.</t>
  </si>
  <si>
    <t>Hvatanje mačke te veterinarski pregled uhvaćene mačke. Obračun po komadu uhvaćene i pregledane mačke.</t>
  </si>
  <si>
    <t>1.1.3.</t>
  </si>
  <si>
    <t>1.2.1.</t>
  </si>
  <si>
    <t>1.2.2.</t>
  </si>
  <si>
    <t>1.2.3.</t>
  </si>
  <si>
    <t>Rad veterinara. Obračun po radnom satu veterinara.</t>
  </si>
  <si>
    <t>3.1.1.</t>
  </si>
  <si>
    <t>3.1.2.</t>
  </si>
  <si>
    <t>3.1.3.</t>
  </si>
  <si>
    <t>Rad tehničara. Obračun po radnom satu tehničara.</t>
  </si>
  <si>
    <t>3.2.1.</t>
  </si>
  <si>
    <t>3.2.2.</t>
  </si>
  <si>
    <t>3.2.3.</t>
  </si>
  <si>
    <t>Sakupljanje lešine velike domaće životinje (konj, govedo i sl.). Obračun po komadu skupljene lešine.</t>
  </si>
  <si>
    <t>EUTANAZIJA S ANESTEZIJOM TE ZBRINJAVANJE LEŠINA</t>
  </si>
  <si>
    <t>EUTANAZIJA S ANESTEZIJOM TE ZBRINJAVANJE LEŠINA - UKUPNO</t>
  </si>
  <si>
    <t>Evidencijski broj nabave: 61/23</t>
  </si>
  <si>
    <t>Predmet nabave: Usluge veterinarsko-higijeničarskog servisa u 2024. godini</t>
  </si>
  <si>
    <t>Sakupljanje lešine kućnog ljubimca ili manje životinje (pas, mačka, ptica, zec, jež i sl.). Obračun po komadu skupljene lešine.</t>
  </si>
  <si>
    <t>Neškodljivo zbrinjavanje lešine eutanazirane životinje iz stavaka 6.1, i 6.2. ovog Troškovnika. Obračun po kilogramu težine zbrinute lešine.</t>
  </si>
  <si>
    <t>7.1.1.</t>
  </si>
  <si>
    <t>7.1.2.</t>
  </si>
  <si>
    <t>7.1.3.</t>
  </si>
  <si>
    <t>7.2.1.</t>
  </si>
  <si>
    <t>7.2.2.</t>
  </si>
  <si>
    <t>7.2.3.</t>
  </si>
  <si>
    <t>7.3.1.</t>
  </si>
  <si>
    <t>7.3.2.</t>
  </si>
  <si>
    <t>7.3.3.</t>
  </si>
  <si>
    <t>7.5.</t>
  </si>
  <si>
    <t>Neškodljivo zbrinjavanje lešine i/ili ostalih nusproizvoda životinjskog porijetla iz stavaka 7.1., 7.2., 7.3. i 7.4. ovog Troškovnika. Obračun po kilogramu težine zbrinute lešine i/ili nusproizvoda.</t>
  </si>
  <si>
    <t>Izvan redovnog radnog vremena ponuditelja - noćni rad</t>
  </si>
  <si>
    <t>3.9.</t>
  </si>
  <si>
    <t>3.10.</t>
  </si>
  <si>
    <t>Tretiranje životinje tabletom/ampulom i sl. u sklopu liječenja. Obračun po komadu danog lijeka.</t>
  </si>
  <si>
    <t>ml</t>
  </si>
  <si>
    <t>Tretiranje životinje narkotikom/antibiotikom i sl. u sklopu liječenja. Obračun po mililitru danog lijeka.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</si>
</sst>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11"/>
      <color indexed="63"/>
      <name val="Calibri"/>
      <family val="2"/>
      <charset val="238"/>
    </font>
    <font>
      <sz val="10"/>
      <name val="Arial"/>
      <family val="2"/>
    </font>
    <font>
      <sz val="8"/>
      <name val="Arial CE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7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" fillId="0" borderId="0" applyNumberFormat="0" applyBorder="0" applyProtection="0"/>
    <xf numFmtId="0" fontId="16" fillId="0" borderId="0"/>
    <xf numFmtId="169" fontId="17" fillId="0" borderId="0" applyFon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9" fillId="0" borderId="0">
      <alignment horizontal="justify" vertical="top" wrapText="1"/>
    </xf>
    <xf numFmtId="0" fontId="20" fillId="0" borderId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167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5" borderId="1" xfId="2" applyNumberFormat="1" applyFont="1" applyFill="1" applyBorder="1" applyAlignment="1" applyProtection="1">
      <alignment horizontal="center" vertical="center"/>
      <protection locked="0"/>
    </xf>
    <xf numFmtId="167" fontId="13" fillId="0" borderId="4" xfId="1" applyNumberFormat="1" applyFont="1" applyBorder="1" applyAlignment="1" applyProtection="1">
      <alignment horizontal="center" vertical="center"/>
    </xf>
    <xf numFmtId="167" fontId="12" fillId="2" borderId="1" xfId="1" applyNumberFormat="1" applyFont="1" applyFill="1" applyBorder="1" applyAlignment="1" applyProtection="1">
      <alignment horizontal="center" vertical="center"/>
    </xf>
    <xf numFmtId="167" fontId="13" fillId="0" borderId="2" xfId="1" applyNumberFormat="1" applyFont="1" applyBorder="1" applyAlignment="1" applyProtection="1">
      <alignment horizontal="center" vertical="center"/>
    </xf>
    <xf numFmtId="4" fontId="6" fillId="6" borderId="7" xfId="1" applyNumberFormat="1" applyFont="1" applyFill="1" applyBorder="1" applyAlignment="1" applyProtection="1">
      <alignment vertical="center"/>
    </xf>
    <xf numFmtId="4" fontId="6" fillId="6" borderId="2" xfId="1" applyNumberFormat="1" applyFont="1" applyFill="1" applyBorder="1" applyAlignment="1" applyProtection="1">
      <alignment horizontal="center" vertical="center"/>
    </xf>
    <xf numFmtId="167" fontId="6" fillId="3" borderId="1" xfId="2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167" fontId="6" fillId="5" borderId="1" xfId="2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7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/>
    </xf>
    <xf numFmtId="16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horizontal="center" vertical="top"/>
    </xf>
    <xf numFmtId="0" fontId="13" fillId="0" borderId="2" xfId="0" applyFont="1" applyBorder="1" applyAlignment="1">
      <alignment horizontal="left" vertical="center" wrapText="1" indent="1"/>
    </xf>
    <xf numFmtId="16" fontId="13" fillId="0" borderId="1" xfId="0" applyNumberFormat="1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14" fillId="0" borderId="0" xfId="0" applyFont="1"/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4" fontId="6" fillId="3" borderId="1" xfId="1" applyNumberFormat="1" applyFont="1" applyFill="1" applyBorder="1" applyAlignment="1" applyProtection="1">
      <alignment horizontal="left" vertical="center" wrapText="1" inden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 indent="1"/>
    </xf>
    <xf numFmtId="0" fontId="11" fillId="0" borderId="0" xfId="0" applyFont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 vertical="center" indent="1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</cellXfs>
  <cellStyles count="27">
    <cellStyle name="Comma" xfId="1" builtinId="3" customBuiltin="1"/>
    <cellStyle name="Comma 2" xfId="4" xr:uid="{A1C23E06-ABEA-4680-84F0-4BC52E925EBF}"/>
    <cellStyle name="Comma 2 2" xfId="8" xr:uid="{D96BCE2F-E382-4846-B05F-5986444BF634}"/>
    <cellStyle name="Comma 3" xfId="5" xr:uid="{B673E239-C0A5-45BC-93A8-0057E89409BC}"/>
    <cellStyle name="Currency" xfId="2" builtinId="4" customBuiltin="1"/>
    <cellStyle name="Currency 2" xfId="23" xr:uid="{E29E9361-776A-40A1-888E-DB6FCD5FEEC3}"/>
    <cellStyle name="Currency 3" xfId="26" xr:uid="{D2C19830-DA0A-400C-8CCA-4455C49C84B4}"/>
    <cellStyle name="Normal" xfId="0" builtinId="0" customBuiltin="1"/>
    <cellStyle name="Normal 10" xfId="6" xr:uid="{2FFDD7FD-22D5-4D09-8BBA-E425CF6D783C}"/>
    <cellStyle name="Normal 10 2" xfId="9" xr:uid="{F8BFFB49-B2ED-46FE-B385-ABB82D8F8D19}"/>
    <cellStyle name="Normal 13 2" xfId="10" xr:uid="{C359410E-E343-45DE-A002-316A7315FAE5}"/>
    <cellStyle name="Normal 2" xfId="7" xr:uid="{5512F833-2030-42C6-98C1-4BAFA4196B18}"/>
    <cellStyle name="Normal 2 2" xfId="11" xr:uid="{0694B855-5CE7-4207-B388-702811F55EDB}"/>
    <cellStyle name="Normal 2 2 2" xfId="12" xr:uid="{98E7B765-55AE-480E-916C-49EFD66DEA1B}"/>
    <cellStyle name="Normal 2 3" xfId="13" xr:uid="{5238BF2E-7723-4666-B4BA-E5774BE2FC93}"/>
    <cellStyle name="Normal 3" xfId="3" xr:uid="{D5CB708F-5ECB-4809-9FAA-B173C3BA266E}"/>
    <cellStyle name="Normal 3 2" xfId="14" xr:uid="{020AFA5A-A542-4778-9C30-656404A8F0F5}"/>
    <cellStyle name="Normal 3 3" xfId="24" xr:uid="{DE7716B0-ACC3-45E8-ACE2-588C228CD259}"/>
    <cellStyle name="Normal 4" xfId="15" xr:uid="{47123BFE-A504-4BBD-9D86-CEC3AD1119C7}"/>
    <cellStyle name="Normal 5 2" xfId="16" xr:uid="{9BC7C98F-9E32-478D-9D58-52BE5A89730F}"/>
    <cellStyle name="Normal 6" xfId="17" xr:uid="{46C70E6C-0357-447A-9E63-5203494B0CF7}"/>
    <cellStyle name="Normal 7" xfId="18" xr:uid="{7C5930D1-1CAD-4FAC-9BC7-6A7A8A9F15AF}"/>
    <cellStyle name="Normal 8" xfId="19" xr:uid="{4D69A379-B266-4770-A105-D8E2A693E3D3}"/>
    <cellStyle name="Obično_01_20_41" xfId="20" xr:uid="{2ECC9261-9045-4AA4-BAFA-04C7D2641D51}"/>
    <cellStyle name="Percent 2" xfId="21" xr:uid="{4507BB6A-AC60-4EFA-8B78-900B69CCDB14}"/>
    <cellStyle name="Percent 2 2" xfId="25" xr:uid="{1373DB17-8191-450C-AE51-5A28708FFCBD}"/>
    <cellStyle name="Style 1" xfId="22" xr:uid="{E4C47852-E8AD-45A2-8C11-5DE4C973E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8" t="s">
        <v>20</v>
      </c>
      <c r="B1" s="48"/>
      <c r="C1" s="48"/>
      <c r="D1" s="48"/>
      <c r="E1" s="48"/>
      <c r="F1" s="48"/>
      <c r="G1" s="48"/>
      <c r="H1" s="48"/>
    </row>
    <row r="2" spans="1:8">
      <c r="A2" s="48"/>
      <c r="B2" s="48"/>
      <c r="C2" s="48"/>
      <c r="D2" s="48"/>
      <c r="E2" s="48"/>
      <c r="F2" s="48"/>
      <c r="G2" s="48"/>
      <c r="H2" s="48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>
      <c r="A4" s="48"/>
      <c r="B4" s="48"/>
      <c r="C4" s="48"/>
      <c r="D4" s="48"/>
      <c r="E4" s="48"/>
      <c r="F4" s="48"/>
      <c r="G4" s="48"/>
      <c r="H4" s="48"/>
    </row>
    <row r="5" spans="1:8">
      <c r="A5" s="48"/>
      <c r="B5" s="48"/>
      <c r="C5" s="48"/>
      <c r="D5" s="48"/>
      <c r="E5" s="48"/>
      <c r="F5" s="48"/>
      <c r="G5" s="48"/>
      <c r="H5" s="48"/>
    </row>
    <row r="6" spans="1:8">
      <c r="A6" s="48"/>
      <c r="B6" s="48"/>
      <c r="C6" s="48"/>
      <c r="D6" s="48"/>
      <c r="E6" s="48"/>
      <c r="F6" s="48"/>
      <c r="G6" s="48"/>
      <c r="H6" s="48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8"/>
      <c r="B8" s="48"/>
      <c r="C8" s="48"/>
      <c r="D8" s="48"/>
      <c r="E8" s="48"/>
      <c r="F8" s="48"/>
      <c r="G8" s="48"/>
      <c r="H8" s="4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"/>
  <sheetViews>
    <sheetView tabSelected="1" view="pageBreakPreview" topLeftCell="A76" zoomScale="145" zoomScaleNormal="115" zoomScaleSheetLayoutView="145" workbookViewId="0">
      <selection activeCell="D69" sqref="D69"/>
    </sheetView>
  </sheetViews>
  <sheetFormatPr defaultColWidth="8.140625" defaultRowHeight="15"/>
  <cols>
    <col min="1" max="1" width="7" style="15" customWidth="1"/>
    <col min="2" max="2" width="36.85546875" style="44" customWidth="1"/>
    <col min="3" max="3" width="8.5703125" style="15" customWidth="1"/>
    <col min="4" max="4" width="9.140625" style="15" customWidth="1"/>
    <col min="5" max="5" width="13" style="46" customWidth="1"/>
    <col min="6" max="6" width="12.7109375" style="46" customWidth="1"/>
    <col min="7" max="7" width="8.140625" style="15" customWidth="1"/>
    <col min="8" max="16384" width="8.140625" style="15"/>
  </cols>
  <sheetData>
    <row r="1" spans="1:6" ht="20.25">
      <c r="A1" s="64" t="s">
        <v>0</v>
      </c>
      <c r="B1" s="64"/>
      <c r="C1" s="64"/>
      <c r="D1" s="64"/>
      <c r="E1" s="64"/>
      <c r="F1" s="64"/>
    </row>
    <row r="2" spans="1:6" s="17" customFormat="1" ht="15.75">
      <c r="A2" s="16"/>
      <c r="B2" s="16"/>
      <c r="C2" s="16"/>
      <c r="D2" s="16"/>
      <c r="E2" s="16"/>
      <c r="F2" s="16"/>
    </row>
    <row r="3" spans="1:6" s="17" customFormat="1" ht="15.75">
      <c r="A3" s="65" t="s">
        <v>112</v>
      </c>
      <c r="B3" s="65"/>
      <c r="C3" s="65"/>
      <c r="D3" s="65"/>
      <c r="E3" s="65"/>
      <c r="F3" s="65"/>
    </row>
    <row r="4" spans="1:6" s="17" customFormat="1" ht="15.75">
      <c r="A4" s="66" t="s">
        <v>111</v>
      </c>
      <c r="B4" s="66"/>
      <c r="C4" s="66"/>
      <c r="D4" s="66"/>
      <c r="E4" s="66"/>
      <c r="F4" s="66"/>
    </row>
    <row r="5" spans="1:6" s="17" customFormat="1" ht="16.5" thickBot="1">
      <c r="B5" s="18"/>
      <c r="E5" s="19"/>
      <c r="F5" s="19"/>
    </row>
    <row r="6" spans="1:6" s="17" customFormat="1" ht="16.5" thickBot="1">
      <c r="A6" s="67" t="s">
        <v>1</v>
      </c>
      <c r="B6" s="67" t="s">
        <v>2</v>
      </c>
      <c r="C6" s="67" t="s">
        <v>3</v>
      </c>
      <c r="D6" s="67" t="s">
        <v>5</v>
      </c>
      <c r="E6" s="68" t="s">
        <v>4</v>
      </c>
      <c r="F6" s="69" t="s">
        <v>6</v>
      </c>
    </row>
    <row r="7" spans="1:6" s="17" customFormat="1" ht="16.5" thickBot="1">
      <c r="A7" s="67"/>
      <c r="B7" s="67"/>
      <c r="C7" s="67"/>
      <c r="D7" s="67"/>
      <c r="E7" s="68"/>
      <c r="F7" s="69"/>
    </row>
    <row r="8" spans="1:6" s="25" customFormat="1" ht="29.25" customHeight="1" thickBot="1">
      <c r="A8" s="20" t="s">
        <v>17</v>
      </c>
      <c r="B8" s="21" t="s">
        <v>28</v>
      </c>
      <c r="C8" s="22"/>
      <c r="D8" s="22"/>
      <c r="E8" s="23"/>
      <c r="F8" s="24"/>
    </row>
    <row r="9" spans="1:6" s="17" customFormat="1" ht="39" thickBot="1">
      <c r="A9" s="26" t="s">
        <v>23</v>
      </c>
      <c r="B9" s="27" t="s">
        <v>90</v>
      </c>
      <c r="C9" s="53"/>
      <c r="D9" s="54"/>
      <c r="E9" s="54"/>
      <c r="F9" s="55"/>
    </row>
    <row r="10" spans="1:6" s="17" customFormat="1" ht="16.5" customHeight="1" thickBot="1">
      <c r="A10" s="29" t="s">
        <v>93</v>
      </c>
      <c r="B10" s="27" t="s">
        <v>91</v>
      </c>
      <c r="C10" s="30" t="s">
        <v>7</v>
      </c>
      <c r="D10" s="31">
        <v>10</v>
      </c>
      <c r="E10" s="2"/>
      <c r="F10" s="4">
        <f>D10*E10</f>
        <v>0</v>
      </c>
    </row>
    <row r="11" spans="1:6" s="17" customFormat="1" ht="16.5" thickBot="1">
      <c r="A11" s="29" t="s">
        <v>94</v>
      </c>
      <c r="B11" s="27" t="s">
        <v>92</v>
      </c>
      <c r="C11" s="30" t="s">
        <v>7</v>
      </c>
      <c r="D11" s="31">
        <v>1</v>
      </c>
      <c r="E11" s="2"/>
      <c r="F11" s="4">
        <f>D11*E11</f>
        <v>0</v>
      </c>
    </row>
    <row r="12" spans="1:6" s="17" customFormat="1" ht="26.25" thickBot="1">
      <c r="A12" s="32" t="s">
        <v>96</v>
      </c>
      <c r="B12" s="27" t="s">
        <v>126</v>
      </c>
      <c r="C12" s="28" t="s">
        <v>7</v>
      </c>
      <c r="D12" s="33">
        <v>1</v>
      </c>
      <c r="E12" s="2"/>
      <c r="F12" s="6">
        <f t="shared" ref="F12" si="0">D12*E12</f>
        <v>0</v>
      </c>
    </row>
    <row r="13" spans="1:6" s="17" customFormat="1" ht="39" thickBot="1">
      <c r="A13" s="26" t="s">
        <v>58</v>
      </c>
      <c r="B13" s="27" t="s">
        <v>95</v>
      </c>
      <c r="C13" s="53"/>
      <c r="D13" s="54"/>
      <c r="E13" s="54"/>
      <c r="F13" s="55"/>
    </row>
    <row r="14" spans="1:6" s="17" customFormat="1" ht="16.5" customHeight="1" thickBot="1">
      <c r="A14" s="29" t="s">
        <v>97</v>
      </c>
      <c r="B14" s="27" t="s">
        <v>91</v>
      </c>
      <c r="C14" s="30" t="s">
        <v>7</v>
      </c>
      <c r="D14" s="31">
        <v>10</v>
      </c>
      <c r="E14" s="2"/>
      <c r="F14" s="4">
        <f>D14*E14</f>
        <v>0</v>
      </c>
    </row>
    <row r="15" spans="1:6" s="17" customFormat="1" ht="16.5" thickBot="1">
      <c r="A15" s="29" t="s">
        <v>98</v>
      </c>
      <c r="B15" s="27" t="s">
        <v>92</v>
      </c>
      <c r="C15" s="30" t="s">
        <v>7</v>
      </c>
      <c r="D15" s="31">
        <v>1</v>
      </c>
      <c r="E15" s="2"/>
      <c r="F15" s="4">
        <f>D15*E15</f>
        <v>0</v>
      </c>
    </row>
    <row r="16" spans="1:6" s="17" customFormat="1" ht="26.25" thickBot="1">
      <c r="A16" s="32" t="s">
        <v>99</v>
      </c>
      <c r="B16" s="27" t="s">
        <v>126</v>
      </c>
      <c r="C16" s="28" t="s">
        <v>7</v>
      </c>
      <c r="D16" s="33">
        <v>1</v>
      </c>
      <c r="E16" s="2"/>
      <c r="F16" s="6">
        <f t="shared" ref="F16" si="1">D16*E16</f>
        <v>0</v>
      </c>
    </row>
    <row r="17" spans="1:6" s="25" customFormat="1" ht="24" customHeight="1" thickBot="1">
      <c r="A17" s="20" t="s">
        <v>17</v>
      </c>
      <c r="B17" s="61" t="s">
        <v>29</v>
      </c>
      <c r="C17" s="61"/>
      <c r="D17" s="61"/>
      <c r="E17" s="62"/>
      <c r="F17" s="5">
        <f>SUM(F10:F12,F14:F16)</f>
        <v>0</v>
      </c>
    </row>
    <row r="18" spans="1:6" s="25" customFormat="1" ht="13.5" thickBot="1">
      <c r="B18" s="34"/>
      <c r="E18" s="35"/>
      <c r="F18" s="35"/>
    </row>
    <row r="19" spans="1:6" s="25" customFormat="1" ht="24" customHeight="1" thickBot="1">
      <c r="A19" s="20" t="s">
        <v>18</v>
      </c>
      <c r="B19" s="50" t="s">
        <v>30</v>
      </c>
      <c r="C19" s="51"/>
      <c r="D19" s="51"/>
      <c r="E19" s="51"/>
      <c r="F19" s="52"/>
    </row>
    <row r="20" spans="1:6" s="17" customFormat="1" ht="39" thickBot="1">
      <c r="A20" s="26" t="s">
        <v>21</v>
      </c>
      <c r="B20" s="27" t="s">
        <v>59</v>
      </c>
      <c r="C20" s="30" t="s">
        <v>32</v>
      </c>
      <c r="D20" s="31">
        <v>25</v>
      </c>
      <c r="E20" s="2"/>
      <c r="F20" s="4">
        <f>D20*E20</f>
        <v>0</v>
      </c>
    </row>
    <row r="21" spans="1:6" s="17" customFormat="1" ht="39" thickBot="1">
      <c r="A21" s="29" t="s">
        <v>22</v>
      </c>
      <c r="B21" s="27" t="s">
        <v>61</v>
      </c>
      <c r="C21" s="30" t="s">
        <v>32</v>
      </c>
      <c r="D21" s="31">
        <v>400</v>
      </c>
      <c r="E21" s="2"/>
      <c r="F21" s="4">
        <f>D21*E21</f>
        <v>0</v>
      </c>
    </row>
    <row r="22" spans="1:6" s="17" customFormat="1" ht="39" thickBot="1">
      <c r="A22" s="32" t="s">
        <v>63</v>
      </c>
      <c r="B22" s="36" t="s">
        <v>60</v>
      </c>
      <c r="C22" s="28" t="s">
        <v>32</v>
      </c>
      <c r="D22" s="33">
        <v>5</v>
      </c>
      <c r="E22" s="2"/>
      <c r="F22" s="6">
        <f t="shared" ref="F22" si="2">D22*E22</f>
        <v>0</v>
      </c>
    </row>
    <row r="23" spans="1:6" s="17" customFormat="1" ht="39" thickBot="1">
      <c r="A23" s="32" t="s">
        <v>64</v>
      </c>
      <c r="B23" s="36" t="s">
        <v>62</v>
      </c>
      <c r="C23" s="28" t="s">
        <v>32</v>
      </c>
      <c r="D23" s="33">
        <v>10</v>
      </c>
      <c r="E23" s="2"/>
      <c r="F23" s="6">
        <f t="shared" ref="F23" si="3">D23*E23</f>
        <v>0</v>
      </c>
    </row>
    <row r="24" spans="1:6" s="25" customFormat="1" ht="24" customHeight="1" thickBot="1">
      <c r="A24" s="20" t="s">
        <v>18</v>
      </c>
      <c r="B24" s="63" t="s">
        <v>31</v>
      </c>
      <c r="C24" s="61"/>
      <c r="D24" s="61"/>
      <c r="E24" s="62"/>
      <c r="F24" s="5">
        <f>SUM(F20:F23)</f>
        <v>0</v>
      </c>
    </row>
    <row r="25" spans="1:6" s="25" customFormat="1" ht="13.5" thickBot="1">
      <c r="B25" s="34"/>
      <c r="E25" s="35"/>
      <c r="F25" s="35"/>
    </row>
    <row r="26" spans="1:6" s="25" customFormat="1" ht="24" customHeight="1" thickBot="1">
      <c r="A26" s="20" t="s">
        <v>19</v>
      </c>
      <c r="B26" s="50" t="s">
        <v>33</v>
      </c>
      <c r="C26" s="51"/>
      <c r="D26" s="51"/>
      <c r="E26" s="51"/>
      <c r="F26" s="52"/>
    </row>
    <row r="27" spans="1:6" s="17" customFormat="1" ht="26.25" thickBot="1">
      <c r="A27" s="29" t="s">
        <v>24</v>
      </c>
      <c r="B27" s="27" t="s">
        <v>100</v>
      </c>
      <c r="C27" s="53"/>
      <c r="D27" s="54"/>
      <c r="E27" s="54"/>
      <c r="F27" s="55"/>
    </row>
    <row r="28" spans="1:6" s="17" customFormat="1" ht="16.5" customHeight="1" thickBot="1">
      <c r="A28" s="29" t="s">
        <v>101</v>
      </c>
      <c r="B28" s="27" t="s">
        <v>91</v>
      </c>
      <c r="C28" s="30" t="s">
        <v>39</v>
      </c>
      <c r="D28" s="31">
        <v>1</v>
      </c>
      <c r="E28" s="2"/>
      <c r="F28" s="4">
        <f>D28*E28</f>
        <v>0</v>
      </c>
    </row>
    <row r="29" spans="1:6" s="17" customFormat="1" ht="16.5" thickBot="1">
      <c r="A29" s="29" t="s">
        <v>102</v>
      </c>
      <c r="B29" s="27" t="s">
        <v>92</v>
      </c>
      <c r="C29" s="30" t="s">
        <v>39</v>
      </c>
      <c r="D29" s="31">
        <v>1</v>
      </c>
      <c r="E29" s="2"/>
      <c r="F29" s="4">
        <f>D29*E29</f>
        <v>0</v>
      </c>
    </row>
    <row r="30" spans="1:6" s="17" customFormat="1" ht="26.25" thickBot="1">
      <c r="A30" s="32" t="s">
        <v>103</v>
      </c>
      <c r="B30" s="27" t="s">
        <v>126</v>
      </c>
      <c r="C30" s="28" t="s">
        <v>39</v>
      </c>
      <c r="D30" s="33">
        <v>1</v>
      </c>
      <c r="E30" s="2"/>
      <c r="F30" s="6">
        <f t="shared" ref="F30" si="4">D30*E30</f>
        <v>0</v>
      </c>
    </row>
    <row r="31" spans="1:6" s="17" customFormat="1" ht="26.25" thickBot="1">
      <c r="A31" s="32" t="s">
        <v>35</v>
      </c>
      <c r="B31" s="36" t="s">
        <v>104</v>
      </c>
      <c r="C31" s="53"/>
      <c r="D31" s="54"/>
      <c r="E31" s="54"/>
      <c r="F31" s="55"/>
    </row>
    <row r="32" spans="1:6" s="17" customFormat="1" ht="16.5" customHeight="1" thickBot="1">
      <c r="A32" s="29" t="s">
        <v>105</v>
      </c>
      <c r="B32" s="27" t="s">
        <v>91</v>
      </c>
      <c r="C32" s="30" t="s">
        <v>39</v>
      </c>
      <c r="D32" s="31">
        <v>1</v>
      </c>
      <c r="E32" s="2"/>
      <c r="F32" s="4">
        <f>D32*E32</f>
        <v>0</v>
      </c>
    </row>
    <row r="33" spans="1:6" s="17" customFormat="1" ht="16.5" thickBot="1">
      <c r="A33" s="37" t="s">
        <v>106</v>
      </c>
      <c r="B33" s="36" t="s">
        <v>92</v>
      </c>
      <c r="C33" s="28" t="s">
        <v>39</v>
      </c>
      <c r="D33" s="33">
        <v>1</v>
      </c>
      <c r="E33" s="14"/>
      <c r="F33" s="6">
        <f>D33*E33</f>
        <v>0</v>
      </c>
    </row>
    <row r="34" spans="1:6" s="17" customFormat="1" ht="26.25" thickBot="1">
      <c r="A34" s="32" t="s">
        <v>107</v>
      </c>
      <c r="B34" s="27" t="s">
        <v>126</v>
      </c>
      <c r="C34" s="28" t="s">
        <v>39</v>
      </c>
      <c r="D34" s="33">
        <v>1</v>
      </c>
      <c r="E34" s="2"/>
      <c r="F34" s="6">
        <f t="shared" ref="F34" si="5">D34*E34</f>
        <v>0</v>
      </c>
    </row>
    <row r="35" spans="1:6" s="17" customFormat="1" ht="26.25" thickBot="1">
      <c r="A35" s="29" t="s">
        <v>36</v>
      </c>
      <c r="B35" s="36" t="s">
        <v>37</v>
      </c>
      <c r="C35" s="28" t="s">
        <v>7</v>
      </c>
      <c r="D35" s="33">
        <v>10</v>
      </c>
      <c r="E35" s="2"/>
      <c r="F35" s="6">
        <f t="shared" ref="F35" si="6">D35*E35</f>
        <v>0</v>
      </c>
    </row>
    <row r="36" spans="1:6" s="17" customFormat="1" ht="26.25" thickBot="1">
      <c r="A36" s="37" t="s">
        <v>40</v>
      </c>
      <c r="B36" s="36" t="s">
        <v>38</v>
      </c>
      <c r="C36" s="30" t="s">
        <v>7</v>
      </c>
      <c r="D36" s="31">
        <v>10</v>
      </c>
      <c r="E36" s="2"/>
      <c r="F36" s="4">
        <f>D36*E36</f>
        <v>0</v>
      </c>
    </row>
    <row r="37" spans="1:6" s="17" customFormat="1" ht="26.25" thickBot="1">
      <c r="A37" s="26" t="s">
        <v>41</v>
      </c>
      <c r="B37" s="36" t="s">
        <v>67</v>
      </c>
      <c r="C37" s="30" t="s">
        <v>7</v>
      </c>
      <c r="D37" s="31">
        <v>30</v>
      </c>
      <c r="E37" s="2"/>
      <c r="F37" s="4">
        <f>D37*E37</f>
        <v>0</v>
      </c>
    </row>
    <row r="38" spans="1:6" s="17" customFormat="1" ht="26.25" thickBot="1">
      <c r="A38" s="29" t="s">
        <v>42</v>
      </c>
      <c r="B38" s="36" t="s">
        <v>68</v>
      </c>
      <c r="C38" s="30" t="s">
        <v>7</v>
      </c>
      <c r="D38" s="33">
        <v>10</v>
      </c>
      <c r="E38" s="2"/>
      <c r="F38" s="6">
        <f t="shared" ref="F38" si="7">D38*E38</f>
        <v>0</v>
      </c>
    </row>
    <row r="39" spans="1:6" s="17" customFormat="1" ht="26.25" customHeight="1" thickBot="1">
      <c r="A39" s="32" t="s">
        <v>65</v>
      </c>
      <c r="B39" s="27" t="s">
        <v>69</v>
      </c>
      <c r="C39" s="30" t="s">
        <v>7</v>
      </c>
      <c r="D39" s="31">
        <v>10</v>
      </c>
      <c r="E39" s="2"/>
      <c r="F39" s="4">
        <f>D39*E39</f>
        <v>0</v>
      </c>
    </row>
    <row r="40" spans="1:6" s="17" customFormat="1" ht="26.25" customHeight="1" thickBot="1">
      <c r="A40" s="26" t="s">
        <v>66</v>
      </c>
      <c r="B40" s="27" t="s">
        <v>70</v>
      </c>
      <c r="C40" s="30" t="s">
        <v>7</v>
      </c>
      <c r="D40" s="31">
        <v>10</v>
      </c>
      <c r="E40" s="2"/>
      <c r="F40" s="4">
        <f>D40*E40</f>
        <v>0</v>
      </c>
    </row>
    <row r="41" spans="1:6" s="17" customFormat="1" ht="39" thickBot="1">
      <c r="A41" s="32" t="s">
        <v>127</v>
      </c>
      <c r="B41" s="27" t="s">
        <v>129</v>
      </c>
      <c r="C41" s="30" t="s">
        <v>7</v>
      </c>
      <c r="D41" s="31">
        <v>10</v>
      </c>
      <c r="E41" s="2"/>
      <c r="F41" s="4">
        <f>D41*E41</f>
        <v>0</v>
      </c>
    </row>
    <row r="42" spans="1:6" s="17" customFormat="1" ht="39" thickBot="1">
      <c r="A42" s="26" t="s">
        <v>128</v>
      </c>
      <c r="B42" s="27" t="s">
        <v>131</v>
      </c>
      <c r="C42" s="30" t="s">
        <v>130</v>
      </c>
      <c r="D42" s="31">
        <v>15</v>
      </c>
      <c r="E42" s="2"/>
      <c r="F42" s="4">
        <f>D42*E42</f>
        <v>0</v>
      </c>
    </row>
    <row r="43" spans="1:6" s="25" customFormat="1" ht="24" customHeight="1" thickBot="1">
      <c r="A43" s="20" t="s">
        <v>19</v>
      </c>
      <c r="B43" s="61" t="s">
        <v>34</v>
      </c>
      <c r="C43" s="61"/>
      <c r="D43" s="61"/>
      <c r="E43" s="62"/>
      <c r="F43" s="5">
        <f>SUM(F28:F30,F32:F42)</f>
        <v>0</v>
      </c>
    </row>
    <row r="44" spans="1:6" s="25" customFormat="1" ht="13.5" thickBot="1">
      <c r="B44" s="34"/>
      <c r="E44" s="35"/>
      <c r="F44" s="35"/>
    </row>
    <row r="45" spans="1:6" s="25" customFormat="1" ht="24" customHeight="1" thickBot="1">
      <c r="A45" s="20" t="s">
        <v>25</v>
      </c>
      <c r="B45" s="50" t="s">
        <v>43</v>
      </c>
      <c r="C45" s="51"/>
      <c r="D45" s="51"/>
      <c r="E45" s="51"/>
      <c r="F45" s="52"/>
    </row>
    <row r="46" spans="1:6" s="17" customFormat="1" ht="26.25" thickBot="1">
      <c r="A46" s="32" t="s">
        <v>26</v>
      </c>
      <c r="B46" s="27" t="s">
        <v>45</v>
      </c>
      <c r="C46" s="28" t="s">
        <v>7</v>
      </c>
      <c r="D46" s="33">
        <v>15</v>
      </c>
      <c r="E46" s="2"/>
      <c r="F46" s="4">
        <f t="shared" ref="F46:F47" si="8">D46*E46</f>
        <v>0</v>
      </c>
    </row>
    <row r="47" spans="1:6" s="17" customFormat="1" ht="26.25" thickBot="1">
      <c r="A47" s="26" t="s">
        <v>27</v>
      </c>
      <c r="B47" s="27" t="s">
        <v>46</v>
      </c>
      <c r="C47" s="30" t="s">
        <v>7</v>
      </c>
      <c r="D47" s="31">
        <v>15</v>
      </c>
      <c r="E47" s="2"/>
      <c r="F47" s="4">
        <f t="shared" si="8"/>
        <v>0</v>
      </c>
    </row>
    <row r="48" spans="1:6" s="25" customFormat="1" ht="24" customHeight="1" thickBot="1">
      <c r="A48" s="20" t="s">
        <v>25</v>
      </c>
      <c r="B48" s="61" t="s">
        <v>44</v>
      </c>
      <c r="C48" s="61"/>
      <c r="D48" s="61"/>
      <c r="E48" s="62"/>
      <c r="F48" s="5">
        <f>SUM(F46:F47)</f>
        <v>0</v>
      </c>
    </row>
    <row r="49" spans="1:6" s="17" customFormat="1" ht="16.5" thickBot="1">
      <c r="A49" s="25"/>
      <c r="B49" s="34"/>
      <c r="C49" s="25"/>
      <c r="D49" s="25"/>
      <c r="E49" s="35"/>
      <c r="F49" s="35"/>
    </row>
    <row r="50" spans="1:6" s="25" customFormat="1" ht="24" customHeight="1" thickBot="1">
      <c r="A50" s="20" t="s">
        <v>47</v>
      </c>
      <c r="B50" s="50" t="s">
        <v>50</v>
      </c>
      <c r="C50" s="51"/>
      <c r="D50" s="51"/>
      <c r="E50" s="51"/>
      <c r="F50" s="52"/>
    </row>
    <row r="51" spans="1:6" s="17" customFormat="1" ht="26.25" thickBot="1">
      <c r="A51" s="32" t="s">
        <v>48</v>
      </c>
      <c r="B51" s="27" t="s">
        <v>72</v>
      </c>
      <c r="C51" s="28" t="s">
        <v>7</v>
      </c>
      <c r="D51" s="33">
        <v>10</v>
      </c>
      <c r="E51" s="2"/>
      <c r="F51" s="4">
        <f t="shared" ref="F51:F53" si="9">D51*E51</f>
        <v>0</v>
      </c>
    </row>
    <row r="52" spans="1:6" s="17" customFormat="1" ht="26.25" thickBot="1">
      <c r="A52" s="26" t="s">
        <v>49</v>
      </c>
      <c r="B52" s="27" t="s">
        <v>73</v>
      </c>
      <c r="C52" s="28" t="s">
        <v>7</v>
      </c>
      <c r="D52" s="33">
        <v>10</v>
      </c>
      <c r="E52" s="2"/>
      <c r="F52" s="4">
        <f t="shared" ref="F52" si="10">D52*E52</f>
        <v>0</v>
      </c>
    </row>
    <row r="53" spans="1:6" s="17" customFormat="1" ht="39" thickBot="1">
      <c r="A53" s="26" t="s">
        <v>71</v>
      </c>
      <c r="B53" s="27" t="s">
        <v>52</v>
      </c>
      <c r="C53" s="30" t="s">
        <v>7</v>
      </c>
      <c r="D53" s="31">
        <v>10</v>
      </c>
      <c r="E53" s="2"/>
      <c r="F53" s="4">
        <f t="shared" si="9"/>
        <v>0</v>
      </c>
    </row>
    <row r="54" spans="1:6" s="25" customFormat="1" ht="24" customHeight="1" thickBot="1">
      <c r="A54" s="20" t="s">
        <v>47</v>
      </c>
      <c r="B54" s="61" t="s">
        <v>51</v>
      </c>
      <c r="C54" s="61"/>
      <c r="D54" s="61"/>
      <c r="E54" s="62"/>
      <c r="F54" s="5">
        <f>SUM(F51:F53)</f>
        <v>0</v>
      </c>
    </row>
    <row r="55" spans="1:6" s="17" customFormat="1" ht="16.5" thickBot="1">
      <c r="A55" s="25"/>
      <c r="B55" s="34"/>
      <c r="C55" s="25"/>
      <c r="D55" s="25"/>
      <c r="E55" s="35"/>
      <c r="F55" s="35"/>
    </row>
    <row r="56" spans="1:6" s="25" customFormat="1" ht="24" customHeight="1" thickBot="1">
      <c r="A56" s="20" t="s">
        <v>53</v>
      </c>
      <c r="B56" s="50" t="s">
        <v>109</v>
      </c>
      <c r="C56" s="51"/>
      <c r="D56" s="51"/>
      <c r="E56" s="51"/>
      <c r="F56" s="52"/>
    </row>
    <row r="57" spans="1:6" s="17" customFormat="1" ht="26.25" thickBot="1">
      <c r="A57" s="26" t="s">
        <v>54</v>
      </c>
      <c r="B57" s="27" t="s">
        <v>82</v>
      </c>
      <c r="C57" s="30" t="s">
        <v>7</v>
      </c>
      <c r="D57" s="31">
        <v>2</v>
      </c>
      <c r="E57" s="2"/>
      <c r="F57" s="4">
        <f>D57*E57</f>
        <v>0</v>
      </c>
    </row>
    <row r="58" spans="1:6" s="17" customFormat="1" ht="26.25" thickBot="1">
      <c r="A58" s="29" t="s">
        <v>74</v>
      </c>
      <c r="B58" s="27" t="s">
        <v>83</v>
      </c>
      <c r="C58" s="30" t="s">
        <v>7</v>
      </c>
      <c r="D58" s="31">
        <v>5</v>
      </c>
      <c r="E58" s="2"/>
      <c r="F58" s="4">
        <f>D58*E58</f>
        <v>0</v>
      </c>
    </row>
    <row r="59" spans="1:6" s="17" customFormat="1" ht="51.75" thickBot="1">
      <c r="A59" s="26" t="s">
        <v>75</v>
      </c>
      <c r="B59" s="27" t="s">
        <v>114</v>
      </c>
      <c r="C59" s="30" t="s">
        <v>76</v>
      </c>
      <c r="D59" s="31">
        <v>50</v>
      </c>
      <c r="E59" s="2"/>
      <c r="F59" s="4">
        <f>D59*E59</f>
        <v>0</v>
      </c>
    </row>
    <row r="60" spans="1:6" s="25" customFormat="1" ht="24" customHeight="1" thickBot="1">
      <c r="A60" s="20" t="s">
        <v>53</v>
      </c>
      <c r="B60" s="61" t="s">
        <v>110</v>
      </c>
      <c r="C60" s="61"/>
      <c r="D60" s="61"/>
      <c r="E60" s="62"/>
      <c r="F60" s="5">
        <f>SUM(F57:F59)</f>
        <v>0</v>
      </c>
    </row>
    <row r="61" spans="1:6" s="25" customFormat="1" ht="13.5" thickBot="1">
      <c r="B61" s="34"/>
      <c r="E61" s="35"/>
      <c r="F61" s="35"/>
    </row>
    <row r="62" spans="1:6" s="25" customFormat="1" ht="29.25" customHeight="1" thickBot="1">
      <c r="A62" s="20" t="s">
        <v>77</v>
      </c>
      <c r="B62" s="50" t="s">
        <v>86</v>
      </c>
      <c r="C62" s="51"/>
      <c r="D62" s="51"/>
      <c r="E62" s="51"/>
      <c r="F62" s="52"/>
    </row>
    <row r="63" spans="1:6" s="17" customFormat="1" ht="39" thickBot="1">
      <c r="A63" s="26" t="s">
        <v>78</v>
      </c>
      <c r="B63" s="27" t="s">
        <v>113</v>
      </c>
      <c r="C63" s="53"/>
      <c r="D63" s="54"/>
      <c r="E63" s="54"/>
      <c r="F63" s="55"/>
    </row>
    <row r="64" spans="1:6" s="17" customFormat="1" ht="16.5" customHeight="1" thickBot="1">
      <c r="A64" s="29" t="s">
        <v>115</v>
      </c>
      <c r="B64" s="27" t="s">
        <v>91</v>
      </c>
      <c r="C64" s="30" t="s">
        <v>7</v>
      </c>
      <c r="D64" s="31">
        <v>20</v>
      </c>
      <c r="E64" s="2"/>
      <c r="F64" s="4">
        <f>D64*E64</f>
        <v>0</v>
      </c>
    </row>
    <row r="65" spans="1:6" s="17" customFormat="1" ht="16.5" thickBot="1">
      <c r="A65" s="29" t="s">
        <v>116</v>
      </c>
      <c r="B65" s="27" t="s">
        <v>92</v>
      </c>
      <c r="C65" s="30" t="s">
        <v>7</v>
      </c>
      <c r="D65" s="31">
        <v>1</v>
      </c>
      <c r="E65" s="2"/>
      <c r="F65" s="4">
        <f>D65*E65</f>
        <v>0</v>
      </c>
    </row>
    <row r="66" spans="1:6" s="17" customFormat="1" ht="26.25" thickBot="1">
      <c r="A66" s="32" t="s">
        <v>117</v>
      </c>
      <c r="B66" s="27" t="s">
        <v>126</v>
      </c>
      <c r="C66" s="28" t="s">
        <v>7</v>
      </c>
      <c r="D66" s="33">
        <v>1</v>
      </c>
      <c r="E66" s="2"/>
      <c r="F66" s="6">
        <f t="shared" ref="F66" si="11">D66*E66</f>
        <v>0</v>
      </c>
    </row>
    <row r="67" spans="1:6" s="17" customFormat="1" ht="39" thickBot="1">
      <c r="A67" s="29" t="s">
        <v>79</v>
      </c>
      <c r="B67" s="27" t="s">
        <v>89</v>
      </c>
      <c r="C67" s="53"/>
      <c r="D67" s="54"/>
      <c r="E67" s="54"/>
      <c r="F67" s="55"/>
    </row>
    <row r="68" spans="1:6" s="17" customFormat="1" ht="16.5" customHeight="1" thickBot="1">
      <c r="A68" s="29" t="s">
        <v>118</v>
      </c>
      <c r="B68" s="27" t="s">
        <v>91</v>
      </c>
      <c r="C68" s="30" t="s">
        <v>7</v>
      </c>
      <c r="D68" s="31">
        <v>1</v>
      </c>
      <c r="E68" s="2"/>
      <c r="F68" s="4">
        <f>D68*E68</f>
        <v>0</v>
      </c>
    </row>
    <row r="69" spans="1:6" s="17" customFormat="1" ht="16.5" thickBot="1">
      <c r="A69" s="29" t="s">
        <v>119</v>
      </c>
      <c r="B69" s="27" t="s">
        <v>92</v>
      </c>
      <c r="C69" s="30" t="s">
        <v>7</v>
      </c>
      <c r="D69" s="31">
        <v>1</v>
      </c>
      <c r="E69" s="2"/>
      <c r="F69" s="4">
        <f>D69*E69</f>
        <v>0</v>
      </c>
    </row>
    <row r="70" spans="1:6" s="17" customFormat="1" ht="26.25" thickBot="1">
      <c r="A70" s="32" t="s">
        <v>120</v>
      </c>
      <c r="B70" s="27" t="s">
        <v>126</v>
      </c>
      <c r="C70" s="28" t="s">
        <v>7</v>
      </c>
      <c r="D70" s="33">
        <v>1</v>
      </c>
      <c r="E70" s="2"/>
      <c r="F70" s="6">
        <f t="shared" ref="F70" si="12">D70*E70</f>
        <v>0</v>
      </c>
    </row>
    <row r="71" spans="1:6" s="17" customFormat="1" ht="39" thickBot="1">
      <c r="A71" s="32" t="s">
        <v>80</v>
      </c>
      <c r="B71" s="27" t="s">
        <v>108</v>
      </c>
      <c r="C71" s="53"/>
      <c r="D71" s="54"/>
      <c r="E71" s="54"/>
      <c r="F71" s="55"/>
    </row>
    <row r="72" spans="1:6" s="17" customFormat="1" ht="16.5" customHeight="1" thickBot="1">
      <c r="A72" s="29" t="s">
        <v>121</v>
      </c>
      <c r="B72" s="27" t="s">
        <v>91</v>
      </c>
      <c r="C72" s="30" t="s">
        <v>7</v>
      </c>
      <c r="D72" s="31">
        <v>1</v>
      </c>
      <c r="E72" s="2"/>
      <c r="F72" s="4">
        <f>D72*E72</f>
        <v>0</v>
      </c>
    </row>
    <row r="73" spans="1:6" s="17" customFormat="1" ht="16.5" thickBot="1">
      <c r="A73" s="29" t="s">
        <v>122</v>
      </c>
      <c r="B73" s="27" t="s">
        <v>92</v>
      </c>
      <c r="C73" s="30" t="s">
        <v>7</v>
      </c>
      <c r="D73" s="31">
        <v>1</v>
      </c>
      <c r="E73" s="2"/>
      <c r="F73" s="4">
        <f>D73*E73</f>
        <v>0</v>
      </c>
    </row>
    <row r="74" spans="1:6" s="17" customFormat="1" ht="26.25" thickBot="1">
      <c r="A74" s="32" t="s">
        <v>123</v>
      </c>
      <c r="B74" s="27" t="s">
        <v>126</v>
      </c>
      <c r="C74" s="28" t="s">
        <v>7</v>
      </c>
      <c r="D74" s="33">
        <v>1</v>
      </c>
      <c r="E74" s="2"/>
      <c r="F74" s="6">
        <f t="shared" ref="F74" si="13">D74*E74</f>
        <v>0</v>
      </c>
    </row>
    <row r="75" spans="1:6" s="17" customFormat="1" ht="39" thickBot="1">
      <c r="A75" s="29" t="s">
        <v>81</v>
      </c>
      <c r="B75" s="27" t="s">
        <v>88</v>
      </c>
      <c r="C75" s="30" t="s">
        <v>39</v>
      </c>
      <c r="D75" s="31">
        <v>2</v>
      </c>
      <c r="E75" s="2"/>
      <c r="F75" s="4">
        <f>D75*E75</f>
        <v>0</v>
      </c>
    </row>
    <row r="76" spans="1:6" s="17" customFormat="1" ht="64.5" thickBot="1">
      <c r="A76" s="37" t="s">
        <v>124</v>
      </c>
      <c r="B76" s="36" t="s">
        <v>125</v>
      </c>
      <c r="C76" s="28" t="s">
        <v>76</v>
      </c>
      <c r="D76" s="33">
        <v>300</v>
      </c>
      <c r="E76" s="2"/>
      <c r="F76" s="6">
        <f>D76*E76</f>
        <v>0</v>
      </c>
    </row>
    <row r="77" spans="1:6" s="25" customFormat="1" ht="29.25" customHeight="1" thickBot="1">
      <c r="A77" s="20" t="s">
        <v>77</v>
      </c>
      <c r="B77" s="63" t="s">
        <v>87</v>
      </c>
      <c r="C77" s="63"/>
      <c r="D77" s="63"/>
      <c r="E77" s="50"/>
      <c r="F77" s="5">
        <f>SUM(F64:F66,F68:F70,F72:F76)</f>
        <v>0</v>
      </c>
    </row>
    <row r="78" spans="1:6" s="25" customFormat="1" ht="13.5" thickBot="1">
      <c r="B78" s="34"/>
      <c r="E78" s="35"/>
      <c r="F78" s="35"/>
    </row>
    <row r="79" spans="1:6" s="25" customFormat="1" ht="24" customHeight="1" thickBot="1">
      <c r="A79" s="20">
        <v>8</v>
      </c>
      <c r="B79" s="50" t="s">
        <v>55</v>
      </c>
      <c r="C79" s="51"/>
      <c r="D79" s="51"/>
      <c r="E79" s="51"/>
      <c r="F79" s="52"/>
    </row>
    <row r="80" spans="1:6" s="17" customFormat="1" ht="26.25" thickBot="1">
      <c r="A80" s="32" t="s">
        <v>85</v>
      </c>
      <c r="B80" s="27" t="s">
        <v>57</v>
      </c>
      <c r="C80" s="28" t="s">
        <v>7</v>
      </c>
      <c r="D80" s="33">
        <v>12</v>
      </c>
      <c r="E80" s="2"/>
      <c r="F80" s="4">
        <f t="shared" ref="F80" si="14">D80*E80</f>
        <v>0</v>
      </c>
    </row>
    <row r="81" spans="1:6" s="25" customFormat="1" ht="24" customHeight="1" thickBot="1">
      <c r="A81" s="20" t="s">
        <v>84</v>
      </c>
      <c r="B81" s="61" t="s">
        <v>56</v>
      </c>
      <c r="C81" s="61"/>
      <c r="D81" s="61"/>
      <c r="E81" s="62"/>
      <c r="F81" s="5">
        <f>SUM(F80:F80)</f>
        <v>0</v>
      </c>
    </row>
    <row r="82" spans="1:6" s="17" customFormat="1" ht="16.5" thickBot="1">
      <c r="A82" s="25"/>
      <c r="B82" s="34"/>
      <c r="C82" s="25"/>
      <c r="D82" s="25"/>
      <c r="E82" s="35"/>
      <c r="F82" s="35"/>
    </row>
    <row r="83" spans="1:6" s="42" customFormat="1" ht="24" customHeight="1" thickBot="1">
      <c r="A83" s="38"/>
      <c r="B83" s="39" t="s">
        <v>8</v>
      </c>
      <c r="C83" s="40"/>
      <c r="D83" s="7"/>
      <c r="E83" s="41"/>
      <c r="F83" s="8"/>
    </row>
    <row r="84" spans="1:6" s="42" customFormat="1" ht="24" customHeight="1" thickBot="1">
      <c r="A84" s="43" t="s">
        <v>17</v>
      </c>
      <c r="B84" s="58" t="str">
        <f>B8</f>
        <v>HVATANJE I VETERINARSKI PREGLEDI PO INTERVENCIJI</v>
      </c>
      <c r="C84" s="58"/>
      <c r="D84" s="58"/>
      <c r="E84" s="58"/>
      <c r="F84" s="9">
        <f>F17</f>
        <v>0</v>
      </c>
    </row>
    <row r="85" spans="1:6" s="42" customFormat="1" ht="24" customHeight="1" thickBot="1">
      <c r="A85" s="10" t="s">
        <v>18</v>
      </c>
      <c r="B85" s="49" t="str">
        <f>B19</f>
        <v>SMJEŠTAJ I ZBRINJAVANJE ŽIVOTINJA U SKLONIŠTU</v>
      </c>
      <c r="C85" s="49"/>
      <c r="D85" s="49"/>
      <c r="E85" s="49"/>
      <c r="F85" s="9">
        <f>F24</f>
        <v>0</v>
      </c>
    </row>
    <row r="86" spans="1:6" s="42" customFormat="1" ht="24" customHeight="1" thickBot="1">
      <c r="A86" s="43" t="s">
        <v>19</v>
      </c>
      <c r="B86" s="58" t="str">
        <f>B26</f>
        <v>VETERINARSKO ZDRAVSTVENA ZAŠTITA</v>
      </c>
      <c r="C86" s="58"/>
      <c r="D86" s="58"/>
      <c r="E86" s="58"/>
      <c r="F86" s="9">
        <f>F43</f>
        <v>0</v>
      </c>
    </row>
    <row r="87" spans="1:6" s="42" customFormat="1" ht="24" customHeight="1" thickBot="1">
      <c r="A87" s="10" t="s">
        <v>25</v>
      </c>
      <c r="B87" s="49" t="str">
        <f>B45</f>
        <v>IMUNOPROFILAKTIČKE MJERE</v>
      </c>
      <c r="C87" s="49"/>
      <c r="D87" s="49"/>
      <c r="E87" s="49"/>
      <c r="F87" s="9">
        <f>F48</f>
        <v>0</v>
      </c>
    </row>
    <row r="88" spans="1:6" s="42" customFormat="1" ht="24" customHeight="1" thickBot="1">
      <c r="A88" s="43" t="s">
        <v>47</v>
      </c>
      <c r="B88" s="58" t="str">
        <f>B50</f>
        <v>OBILJEŽAVANJE ŽIVOTINJA</v>
      </c>
      <c r="C88" s="58"/>
      <c r="D88" s="58"/>
      <c r="E88" s="58"/>
      <c r="F88" s="9">
        <f>F54</f>
        <v>0</v>
      </c>
    </row>
    <row r="89" spans="1:6" s="42" customFormat="1" ht="24" customHeight="1" thickBot="1">
      <c r="A89" s="43" t="s">
        <v>53</v>
      </c>
      <c r="B89" s="58" t="str">
        <f>B56</f>
        <v>EUTANAZIJA S ANESTEZIJOM TE ZBRINJAVANJE LEŠINA</v>
      </c>
      <c r="C89" s="58"/>
      <c r="D89" s="58"/>
      <c r="E89" s="58"/>
      <c r="F89" s="9">
        <f>F60</f>
        <v>0</v>
      </c>
    </row>
    <row r="90" spans="1:6" s="42" customFormat="1" ht="29.45" customHeight="1" thickBot="1">
      <c r="A90" s="10" t="s">
        <v>77</v>
      </c>
      <c r="B90" s="49" t="str">
        <f>B62</f>
        <v>SAKUPLJANJE I ZBRINJAVANJE LEŠINA I OSTALIH NUSPROIZVODA ŽIVOTINJSKOG PORIJETLA</v>
      </c>
      <c r="C90" s="49"/>
      <c r="D90" s="49"/>
      <c r="E90" s="49"/>
      <c r="F90" s="9">
        <f>F77</f>
        <v>0</v>
      </c>
    </row>
    <row r="91" spans="1:6" s="42" customFormat="1" ht="24" customHeight="1" thickBot="1">
      <c r="A91" s="10" t="s">
        <v>84</v>
      </c>
      <c r="B91" s="49" t="str">
        <f>B79</f>
        <v>NAKNADA ZA ODRŽAVANJE SKLONIŠTA ZA ŽIVOTINJE</v>
      </c>
      <c r="C91" s="49"/>
      <c r="D91" s="49"/>
      <c r="E91" s="49"/>
      <c r="F91" s="9">
        <f>F81</f>
        <v>0</v>
      </c>
    </row>
    <row r="92" spans="1:6" s="42" customFormat="1" ht="24" customHeight="1" thickBot="1">
      <c r="A92" s="17"/>
      <c r="B92" s="56" t="s">
        <v>9</v>
      </c>
      <c r="C92" s="56"/>
      <c r="D92" s="56"/>
      <c r="E92" s="56"/>
      <c r="F92" s="11">
        <f>SUM(F84:F91)</f>
        <v>0</v>
      </c>
    </row>
    <row r="93" spans="1:6" s="42" customFormat="1" ht="24" customHeight="1" thickBot="1">
      <c r="A93" s="17"/>
      <c r="B93" s="56" t="s">
        <v>10</v>
      </c>
      <c r="C93" s="56"/>
      <c r="D93" s="56"/>
      <c r="E93" s="56"/>
      <c r="F93" s="3">
        <f>F92*0.25</f>
        <v>0</v>
      </c>
    </row>
    <row r="94" spans="1:6" s="42" customFormat="1" ht="24" customHeight="1" thickBot="1">
      <c r="A94" s="17"/>
      <c r="B94" s="56" t="s">
        <v>11</v>
      </c>
      <c r="C94" s="56"/>
      <c r="D94" s="56"/>
      <c r="E94" s="56"/>
      <c r="F94" s="11">
        <f>SUM(F92:F93)</f>
        <v>0</v>
      </c>
    </row>
    <row r="95" spans="1:6" s="42" customFormat="1" ht="16.5" thickBot="1">
      <c r="A95" s="15"/>
      <c r="B95" s="44"/>
      <c r="C95" s="15"/>
      <c r="D95" s="15"/>
      <c r="E95" s="45"/>
      <c r="F95" s="45"/>
    </row>
    <row r="96" spans="1:6" s="42" customFormat="1" ht="15.75">
      <c r="A96" s="15"/>
      <c r="B96" s="44"/>
      <c r="C96" s="15"/>
      <c r="D96" s="15"/>
      <c r="E96" s="45"/>
      <c r="F96" s="45"/>
    </row>
    <row r="97" spans="1:6" s="42" customFormat="1" ht="15.75">
      <c r="A97" s="57" t="s">
        <v>12</v>
      </c>
      <c r="B97" s="57"/>
      <c r="C97" s="15"/>
      <c r="D97" s="15"/>
      <c r="E97" s="46"/>
      <c r="F97" s="46"/>
    </row>
    <row r="98" spans="1:6" s="42" customFormat="1" ht="16.5" thickBot="1">
      <c r="A98" s="15"/>
      <c r="B98" s="44"/>
      <c r="C98" s="15"/>
      <c r="D98" s="15"/>
      <c r="E98" s="46"/>
      <c r="F98" s="46"/>
    </row>
    <row r="99" spans="1:6" s="42" customFormat="1" ht="15.75">
      <c r="A99" s="15"/>
      <c r="B99" s="44"/>
      <c r="C99" s="60" t="s">
        <v>15</v>
      </c>
      <c r="D99" s="60"/>
      <c r="E99" s="60"/>
      <c r="F99" s="60"/>
    </row>
    <row r="100" spans="1:6" s="42" customFormat="1" ht="15.75">
      <c r="A100" s="15"/>
      <c r="B100" s="44"/>
      <c r="C100" s="12"/>
      <c r="D100" s="12"/>
      <c r="E100" s="13"/>
      <c r="F100" s="13"/>
    </row>
    <row r="101" spans="1:6" s="42" customFormat="1" ht="15.75">
      <c r="A101" s="15"/>
      <c r="B101" s="47" t="s">
        <v>16</v>
      </c>
      <c r="C101" s="12"/>
      <c r="D101" s="12"/>
      <c r="E101" s="13"/>
      <c r="F101" s="13"/>
    </row>
    <row r="102" spans="1:6" s="17" customFormat="1" ht="15.75">
      <c r="A102" s="15"/>
      <c r="B102" s="44"/>
      <c r="C102" s="59" t="s">
        <v>13</v>
      </c>
      <c r="D102" s="59"/>
      <c r="E102" s="59"/>
      <c r="F102" s="59"/>
    </row>
    <row r="103" spans="1:6" s="17" customFormat="1" ht="15.75">
      <c r="A103" s="15"/>
      <c r="B103" s="44"/>
      <c r="C103" s="60" t="s">
        <v>14</v>
      </c>
      <c r="D103" s="60"/>
      <c r="E103" s="60"/>
      <c r="F103" s="60"/>
    </row>
    <row r="104" spans="1:6" s="17" customFormat="1" ht="15.75">
      <c r="A104" s="15"/>
      <c r="B104" s="44"/>
      <c r="C104" s="15"/>
      <c r="D104" s="15"/>
      <c r="E104" s="46"/>
      <c r="F104" s="46"/>
    </row>
  </sheetData>
  <sheetProtection algorithmName="SHA-512" hashValue="IyyXid35BOGm8NZobhgr8LQUAQ3NkMaA70+smU+AKwuSBkEi83ZMVyJ3J7oamefVIiYr4apMGxZi2ojzIcx3fA==" saltValue="9Or8gIX42PPbAxmP4PY2FQ==" spinCount="100000" sheet="1" objects="1" scenarios="1"/>
  <mergeCells count="46">
    <mergeCell ref="C9:F9"/>
    <mergeCell ref="C13:F13"/>
    <mergeCell ref="B26:F26"/>
    <mergeCell ref="B43:E43"/>
    <mergeCell ref="B45:F45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102:F102"/>
    <mergeCell ref="C103:F103"/>
    <mergeCell ref="B86:E86"/>
    <mergeCell ref="C99:F99"/>
    <mergeCell ref="B17:E17"/>
    <mergeCell ref="B24:E24"/>
    <mergeCell ref="B19:F19"/>
    <mergeCell ref="B84:E84"/>
    <mergeCell ref="B50:F50"/>
    <mergeCell ref="B48:E48"/>
    <mergeCell ref="B54:E54"/>
    <mergeCell ref="B79:F79"/>
    <mergeCell ref="B81:E81"/>
    <mergeCell ref="B60:E60"/>
    <mergeCell ref="B62:F62"/>
    <mergeCell ref="B77:E77"/>
    <mergeCell ref="B93:E93"/>
    <mergeCell ref="B94:E94"/>
    <mergeCell ref="A97:B97"/>
    <mergeCell ref="B87:E87"/>
    <mergeCell ref="B88:E88"/>
    <mergeCell ref="B89:E89"/>
    <mergeCell ref="B90:E90"/>
    <mergeCell ref="B91:E91"/>
    <mergeCell ref="B85:E85"/>
    <mergeCell ref="B56:F56"/>
    <mergeCell ref="C27:F27"/>
    <mergeCell ref="C31:F31"/>
    <mergeCell ref="B92:E92"/>
    <mergeCell ref="C67:F67"/>
    <mergeCell ref="C71:F71"/>
    <mergeCell ref="C63:F63"/>
  </mergeCells>
  <phoneticPr fontId="8" type="noConversion"/>
  <pageMargins left="0.70000000000000007" right="0.70000000000000007" top="0.75" bottom="0.75" header="0.30000000000000004" footer="0.30000000000000004"/>
  <pageSetup paperSize="9" fitToHeight="0" orientation="portrait" r:id="rId1"/>
  <rowBreaks count="2" manualBreakCount="2">
    <brk id="61" max="5" man="1"/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2023-12-20T13:10:36Z</cp:lastPrinted>
  <dcterms:created xsi:type="dcterms:W3CDTF">2021-12-13T14:27:14Z</dcterms:created>
  <dcterms:modified xsi:type="dcterms:W3CDTF">2023-12-21T13:49:32Z</dcterms:modified>
</cp:coreProperties>
</file>