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loncaric\Desktop\Nabava\2025\100-25 Sanacija igrališta ŠRC Pušća\"/>
    </mc:Choice>
  </mc:AlternateContent>
  <xr:revisionPtr revIDLastSave="0" documentId="13_ncr:1_{3FEBAFA3-4494-4C4A-917F-405C99055E9F}" xr6:coauthVersionLast="47" xr6:coauthVersionMax="47" xr10:uidLastSave="{00000000-0000-0000-0000-000000000000}"/>
  <bookViews>
    <workbookView xWindow="-120" yWindow="-120" windowWidth="29040" windowHeight="15720" activeTab="1" xr2:uid="{00000000-000D-0000-FFFF-FFFF00000000}"/>
  </bookViews>
  <sheets>
    <sheet name="Uputa za popunjavanje" sheetId="4" r:id="rId1"/>
    <sheet name="Troškovnik" sheetId="2" r:id="rId2"/>
  </sheets>
  <definedNames>
    <definedName name="_xlnm.Print_Area" localSheetId="1">Troškovnik!$A$1:$F$30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 l="1"/>
  <c r="F17" i="2"/>
  <c r="F16" i="2"/>
  <c r="F15" i="2"/>
  <c r="F11" i="2"/>
  <c r="F8" i="2" l="1"/>
  <c r="F9" i="2"/>
  <c r="F10" i="2"/>
  <c r="F12" i="2"/>
  <c r="F13" i="2"/>
  <c r="F14" i="2"/>
  <c r="F7" i="2"/>
  <c r="F19" i="2" l="1"/>
  <c r="F20" i="2" s="1"/>
  <c r="F21" i="2" s="1"/>
</calcChain>
</file>

<file path=xl/sharedStrings.xml><?xml version="1.0" encoding="utf-8"?>
<sst xmlns="http://schemas.openxmlformats.org/spreadsheetml/2006/main" count="54" uniqueCount="46">
  <si>
    <t>T R O Š K O V N I K</t>
  </si>
  <si>
    <t>R. br.</t>
  </si>
  <si>
    <t>Opis</t>
  </si>
  <si>
    <t>Jedinična mjera</t>
  </si>
  <si>
    <t>Jedinična cijena</t>
  </si>
  <si>
    <t>Količina</t>
  </si>
  <si>
    <t>Iznos</t>
  </si>
  <si>
    <t>UKUPNO:</t>
  </si>
  <si>
    <t>PDV (25%):</t>
  </si>
  <si>
    <t>SVEUKUPNO:</t>
  </si>
  <si>
    <t>U _____________, _______________ godine.</t>
  </si>
  <si>
    <t>___________________________________</t>
  </si>
  <si>
    <t>(ime, prezime i potpis ovlaštene osobe Ponuditelja)</t>
  </si>
  <si>
    <t>PONUDITELJ</t>
  </si>
  <si>
    <t>MP</t>
  </si>
  <si>
    <t>1.</t>
  </si>
  <si>
    <t>Popunjavaju se samo polja označena svijetlo plavom bojom, i to jediničnim cijenama bez PDV-a. Molimo ponuditelje da ne mijenjaju preostala polja. Naručitelj je u obrazac ubacio odgovarajuće formule za izračun cijene.
Ukoliko je ponuđena cijena nula, odnosno ponuditelj stavku nudi besplatno obvezan je u polje predviđeno za upis cijene iste upisati iznos od 0,00 EUR (nula eura). Sve stavke troškovnika moraju biti popunjene.
Ukoliko ponuditelj nije u sustavu PDV-a, u rekapitulaciji pod stavkom "PDV (25%)" upisuje nulu (0). Za ponuditelje u sustavu PDV-a ova stavka će se automatski izračunati i nema potrebe za upisivanjem ičega.
OPĆINA OMIŠALJ</t>
  </si>
  <si>
    <t>2.</t>
  </si>
  <si>
    <t>3.</t>
  </si>
  <si>
    <t>4.</t>
  </si>
  <si>
    <t>5.</t>
  </si>
  <si>
    <t>6.</t>
  </si>
  <si>
    <t>7.</t>
  </si>
  <si>
    <t>8.</t>
  </si>
  <si>
    <t>Evidencijski broj nabave: 100/25</t>
  </si>
  <si>
    <t>Predmet nabave: Sanacija prirodnog travnjaka nogometnog igrališta - ŠRC Pušća</t>
  </si>
  <si>
    <t>kg</t>
  </si>
  <si>
    <t>l</t>
  </si>
  <si>
    <t>m2</t>
  </si>
  <si>
    <t>9.</t>
  </si>
  <si>
    <t>10.</t>
  </si>
  <si>
    <t>11.</t>
  </si>
  <si>
    <t>12.</t>
  </si>
  <si>
    <t>kpl.</t>
  </si>
  <si>
    <t>Ravnomjerno strojno rasipavanje kvarcnog pijeska i supstrata. U cijenu stavke dodatno uključiti trošak dobave i dopreme kvarcnog pijeska u količini od okvirno 18 m3, dok je dobava i doprema supstrata prethodno obračunata u stavci 4. ovog Troškovnika. Naručitelj će osigurati stroj i operatera za utovar kvarcnog pijeska u rasipač. Obračun po m2 obrađene površine.</t>
  </si>
  <si>
    <t>Poravnavanje i niveliranje sloja pijeska te supstrata po terenu uz pomoć poravnavajuće mreže (tzv. "glider mreža"), u svrhu sanacije mikrodepresija. Obračun po m2 obrađene površine.</t>
  </si>
  <si>
    <t>Dobava i doprema travne smjese sljedećeg sastava:
- 25% Lolium perenne
- 25% Festuca rubra commutata
- 50% Poa pratensis
Dopušteno odstupanje za svaku od navedenih sastavnica smjese iznosi ±10% od propisane vrijednosti. Smjesa mora biti primjerena za upotrebu na nogometnom travnjaku te prilagođena zahtjevima intenzivnog korištenja. Dosijavanje travnjaka predmetnom smjesom ne uračunava se u cijenu stavke, već je predviđeno stavkom 11. ovog Troškovnika. Obračun po kilogramu isporučene smjese.</t>
  </si>
  <si>
    <t>Izrada stručnog pisanog plana za održavanje nogometnog travnjaka nakon izvedbe radova te pružanje usluge stručnog savjetovanja u vezi održavanja travnjaka do 31. prosinca 2025. Plan mora sadržavati minimalno preporučeni godišnji raspored aktivnosti održavanja (košnja, navodnjavanje, gnojidba, prozračivanje i dr.), s jasno definiranim vrstama i učestaloću provedbe preporučenih mjera. Obračun po komplet realiziranoj stavci.</t>
  </si>
  <si>
    <t>Dobava, doprema i aplikacija selektivnog herbicida za suzbijanje širokolisnog korova. Herbicid mora biti primjeren za aplikaciju na nogometnom travnjaku. Aplikaciju herbicida potrebno je izvršiti minimalno 10 dana prije izvođenja ostalih radova. Obračun po komplet realiziranoj stavci.</t>
  </si>
  <si>
    <t>Horizontalno prozračivanje travnjaka specijaliziranim strojem s noževima za vertikalno rezanje površinskog sloja, kojim se uklanja suha trava i biljni ostaci. Prikupljanje i zbrinjavanje uklonjenog materijala obveza je Naručitelja. Obračun po m2 obrađene površine.</t>
  </si>
  <si>
    <t>Dobava i doprema supstrata za travnjake sljedećeg sastava:
- 50% bijeli treset
- 30% poboljšivač tla (kompost)
- 20% kvarcni pijesak frakcije 0-3 mm
Dopušteno odstupanje za svaku od navedenih sastavnica smjese iznosi ±10% od propisane vrijednosti. Supstrat mora biti bogat hranjivim tvarima, osiguravati dobru poroznost i mekoću tla te omogućavati kvalitetno prianjanje sjemena. Supstrat mora biti primjeren za sjetvu i regeneraciju travnjaka. Rasipanje predmetnog supstrata ne uračunava se u cijenu stavke, već je predviđeno stavkom 9. ovog Troškovnika. Obračun po litri isporučenog supstrata.</t>
  </si>
  <si>
    <t>Dosijavanje travnjaka specijaliziranom sijačicom, u dva smjera, travnom smjesom iz stavke 1. ovog Troškovnika. Obračun po m2 obrađene površine.</t>
  </si>
  <si>
    <t>Dobava i doprema gnojiva u granulama s kontroliranim otpuštanjem hranjivih tvari, za ljetnu prihranu travnjaka, sljedećih karakteristika:
- omjer hranjivih tvari N/P/K: 20/5/10 
- sadržaj magnezija (MgO): 3%
Dopušteno odstupanje za svaku od navedenih karakteristika iznosi ±10% od propisane vrijednosti. Gnojivo mora biti primjereno za upotrebu na nogometnom travnjaku te prilagođeno zahtjevima intenzivnog korištenja. Rasipavanje gnojiva nije predmet ovog postupka nabave, iz razloga što će ga vršiti Naručitelj. Obračun po kilogramu isporučenog gnojiva.</t>
  </si>
  <si>
    <t>Dobava i doprema gnojiva u granulama s kontroliranim otpuštanjem hranjivih tvari, za prihranu mlade trave, sljedećih karakteristika:
- ukupni sadržaj dušika (N): 40% CRF
- omjer hranjivih tvari N/P/K: 22/5/11 
- sadržaj magnezija (MgO): 3%
Dopušteno odstupanje za svaku od navedenih karakteristika iznosi ±10% od propisane vrijednosti. Gnojivo mora biti primjereno za upotrebu na nogometnom travnjaku te prilagođeno zahtjevima intenzivnog korištenja. Rasipavanje gnojiva nije predmet ovog postupka nabave, iz razloga što će ga vršiti Naručitelj. Obračun po kilogramu isporučenog gnojiva.</t>
  </si>
  <si>
    <t>Dobava i doprema starter gnojiva u granulama s kontroliranim otpuštanjem hranjivih tvari, za primjenu nakon sijanja, sljedećih karakteristika:
- ukupni sadržaj dušika (N): 40% CRT
- omjer hranjivih tvari N/P/K: 15/20/10
- sadržaj magnezija (MgO): 3%
Dopušteno odstupanje za svaku od navedenih karakteristika iznosi ±10% od propisane vrijednosti. Gnojivo mora biti primjereno za upotrebu na nogometnom travnjaku te prilagođeno zahtjevima intenzivnog korištenja. Rasipavanje gnojiva nije predmet ovog postupka nabave, iz razloga što će ga vršiti Naručitelj. Obračun po kilogramu isporučenog gnojiva.</t>
  </si>
  <si>
    <t>Vertikalno prozračivanje travnjaka specijaliziranim strojem sa šiljcima minimalne debljine 6 mm i dubine uboda od minimalno 10 cm, u svrhu dubinskog rahljenja tla te poboljšanja njegove propusnosti i opskrbljenosti hranjivim tvarima. Obračun po m2 obrađene površine.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</si>
</sst>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quot; &quot;#,##0.00&quot; &quot;;&quot;-&quot;#,##0.00&quot; &quot;;&quot; -&quot;00&quot; &quot;;&quot; &quot;@&quot; &quot;"/>
    <numFmt numFmtId="166" formatCode="&quot; &quot;#,##0.00&quot; &quot;[$kn]&quot; &quot;;&quot;-&quot;#,##0.00&quot; &quot;[$kn]&quot; &quot;;&quot; -&quot;00&quot; &quot;[$kn]&quot; &quot;;&quot; &quot;@&quot; &quot;"/>
    <numFmt numFmtId="167" formatCode="#,##0.00\ [$€-1]"/>
    <numFmt numFmtId="168" formatCode="&quot; &quot;#,##0.00&quot;    &quot;;&quot;-&quot;#,##0.00&quot;    &quot;;&quot; -&quot;00&quot;    &quot;;&quot; &quot;@&quot; &quot;"/>
    <numFmt numFmtId="169" formatCode="_-* #,##0.00\ _k_n_-;\-* #,##0.00\ _k_n_-;_-* &quot;-&quot;??\ _k_n_-;_-@_-"/>
  </numFmts>
  <fonts count="14">
    <font>
      <sz val="11"/>
      <color rgb="FF000000"/>
      <name val="Calibri"/>
      <family val="2"/>
      <charset val="238"/>
    </font>
    <font>
      <sz val="11"/>
      <color rgb="FF000000"/>
      <name val="Calibri"/>
      <family val="2"/>
      <charset val="238"/>
    </font>
    <font>
      <sz val="14"/>
      <color rgb="FF000000"/>
      <name val="Times New Roman"/>
      <family val="1"/>
      <charset val="238"/>
    </font>
    <font>
      <b/>
      <sz val="16"/>
      <color rgb="FF000000"/>
      <name val="Times New Roman"/>
      <family val="1"/>
      <charset val="238"/>
    </font>
    <font>
      <b/>
      <sz val="12"/>
      <color rgb="FF000000"/>
      <name val="Times New Roman"/>
      <family val="1"/>
      <charset val="238"/>
    </font>
    <font>
      <sz val="12"/>
      <color rgb="FF000000"/>
      <name val="Times New Roman"/>
      <family val="1"/>
      <charset val="238"/>
    </font>
    <font>
      <sz val="8"/>
      <name val="Calibri"/>
      <family val="2"/>
      <charset val="238"/>
    </font>
    <font>
      <sz val="11"/>
      <color rgb="FF000000"/>
      <name val="Times New Roman"/>
      <family val="1"/>
      <charset val="238"/>
    </font>
    <font>
      <sz val="11"/>
      <color rgb="FF000000"/>
      <name val="Calibri"/>
      <family val="2"/>
    </font>
    <font>
      <b/>
      <sz val="11"/>
      <color rgb="FF000000"/>
      <name val="Times New Roman"/>
      <family val="1"/>
      <charset val="238"/>
    </font>
    <font>
      <b/>
      <sz val="10"/>
      <color rgb="FF000000"/>
      <name val="Times New Roman"/>
      <family val="1"/>
      <charset val="238"/>
    </font>
    <font>
      <sz val="10"/>
      <color rgb="FF000000"/>
      <name val="Times New Roman"/>
      <family val="1"/>
      <charset val="238"/>
    </font>
    <font>
      <sz val="12"/>
      <color rgb="FF000000"/>
      <name val="Arial"/>
      <family val="2"/>
      <charset val="238"/>
    </font>
    <font>
      <sz val="10"/>
      <color rgb="FF000000"/>
      <name val="ISOCPEUR"/>
      <family val="2"/>
    </font>
  </fonts>
  <fills count="4">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s>
  <borders count="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s>
  <cellStyleXfs count="7">
    <xf numFmtId="0" fontId="0" fillId="0" borderId="0"/>
    <xf numFmtId="165" fontId="1" fillId="0" borderId="0" applyFont="0" applyFill="0" applyBorder="0" applyAlignment="0" applyProtection="0"/>
    <xf numFmtId="166" fontId="1" fillId="0" borderId="0" applyFont="0" applyFill="0" applyBorder="0" applyAlignment="0" applyProtection="0"/>
    <xf numFmtId="0" fontId="8" fillId="0" borderId="0"/>
    <xf numFmtId="168" fontId="8" fillId="0" borderId="0" applyFont="0" applyFill="0" applyBorder="0" applyAlignment="0" applyProtection="0"/>
    <xf numFmtId="169" fontId="8" fillId="0" borderId="0" applyFont="0" applyFill="0" applyBorder="0" applyAlignment="0" applyProtection="0"/>
    <xf numFmtId="0" fontId="13" fillId="0" borderId="0" applyNumberFormat="0" applyBorder="0" applyProtection="0"/>
  </cellStyleXfs>
  <cellXfs count="40">
    <xf numFmtId="0" fontId="0" fillId="0" borderId="0" xfId="0"/>
    <xf numFmtId="0" fontId="2" fillId="0" borderId="0" xfId="0" applyFont="1"/>
    <xf numFmtId="167" fontId="11" fillId="2" borderId="4" xfId="0" applyNumberFormat="1" applyFont="1" applyFill="1" applyBorder="1" applyAlignment="1" applyProtection="1">
      <alignment horizontal="center" vertical="center" wrapText="1"/>
      <protection locked="0"/>
    </xf>
    <xf numFmtId="167" fontId="4" fillId="3" borderId="1" xfId="2" applyNumberFormat="1" applyFont="1" applyFill="1" applyBorder="1" applyAlignment="1" applyProtection="1">
      <alignment horizontal="center" vertical="center"/>
      <protection locked="0"/>
    </xf>
    <xf numFmtId="167" fontId="11" fillId="0" borderId="4" xfId="1" applyNumberFormat="1" applyFont="1" applyBorder="1" applyAlignment="1" applyProtection="1">
      <alignment horizontal="center" vertical="center"/>
    </xf>
    <xf numFmtId="167" fontId="4" fillId="3" borderId="1" xfId="2" applyNumberFormat="1" applyFont="1" applyFill="1" applyBorder="1" applyAlignment="1" applyProtection="1">
      <alignment horizontal="center" vertical="center"/>
    </xf>
    <xf numFmtId="0" fontId="7" fillId="0" borderId="0" xfId="0" applyFont="1" applyProtection="1">
      <protection locked="0"/>
    </xf>
    <xf numFmtId="0" fontId="7" fillId="0" borderId="0" xfId="0" applyFont="1" applyAlignment="1" applyProtection="1">
      <alignment horizontal="center"/>
      <protection locked="0"/>
    </xf>
    <xf numFmtId="167" fontId="11" fillId="2" borderId="2" xfId="0" applyNumberFormat="1" applyFont="1" applyFill="1" applyBorder="1" applyAlignment="1" applyProtection="1">
      <alignment horizontal="center" vertical="center" wrapText="1"/>
      <protection locked="0"/>
    </xf>
    <xf numFmtId="167" fontId="11" fillId="0" borderId="2" xfId="1" applyNumberFormat="1" applyFont="1" applyBorder="1" applyAlignment="1" applyProtection="1">
      <alignment horizontal="center" vertical="center"/>
    </xf>
    <xf numFmtId="0" fontId="2" fillId="0" borderId="0" xfId="0" applyFont="1" applyAlignment="1">
      <alignment horizontal="left" vertical="center" wrapText="1"/>
    </xf>
    <xf numFmtId="0" fontId="7" fillId="0" borderId="0" xfId="0" applyFont="1" applyAlignment="1" applyProtection="1">
      <alignment horizontal="center"/>
      <protection locked="0"/>
    </xf>
    <xf numFmtId="0" fontId="9" fillId="0" borderId="0" xfId="0" applyFont="1" applyAlignment="1" applyProtection="1">
      <alignment horizontal="left"/>
      <protection locked="0"/>
    </xf>
    <xf numFmtId="0" fontId="3" fillId="0" borderId="0" xfId="0" applyFont="1" applyAlignment="1" applyProtection="1">
      <alignment horizontal="center" vertical="center"/>
    </xf>
    <xf numFmtId="0" fontId="7" fillId="0" borderId="0" xfId="0" applyFont="1" applyProtection="1"/>
    <xf numFmtId="164" fontId="4" fillId="0" borderId="0" xfId="0" applyNumberFormat="1" applyFont="1" applyAlignment="1" applyProtection="1">
      <alignment horizontal="center" vertical="center"/>
    </xf>
    <xf numFmtId="0" fontId="5" fillId="0" borderId="0" xfId="0" applyFont="1" applyProtection="1"/>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5" fillId="0" borderId="7" xfId="0" applyFont="1" applyBorder="1" applyAlignment="1" applyProtection="1">
      <alignment horizontal="center"/>
    </xf>
    <xf numFmtId="0" fontId="10" fillId="3" borderId="1" xfId="0" applyFont="1" applyFill="1" applyBorder="1" applyAlignment="1" applyProtection="1">
      <alignment horizontal="center" vertical="center" wrapText="1"/>
    </xf>
    <xf numFmtId="4" fontId="10" fillId="3" borderId="1" xfId="0" applyNumberFormat="1" applyFont="1" applyFill="1" applyBorder="1" applyAlignment="1" applyProtection="1">
      <alignment horizontal="center" vertical="center" wrapText="1"/>
    </xf>
    <xf numFmtId="4" fontId="10" fillId="3" borderId="1" xfId="0" applyNumberFormat="1" applyFont="1" applyFill="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left" vertical="center" wrapText="1" indent="1"/>
    </xf>
    <xf numFmtId="0" fontId="11" fillId="0" borderId="4" xfId="0" applyFont="1" applyBorder="1" applyAlignment="1" applyProtection="1">
      <alignment horizontal="center" vertical="center"/>
    </xf>
    <xf numFmtId="4" fontId="11" fillId="0" borderId="4" xfId="0" applyNumberFormat="1"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left" vertical="center" wrapText="1" indent="1"/>
    </xf>
    <xf numFmtId="0" fontId="11" fillId="0" borderId="2" xfId="0" applyFont="1" applyBorder="1" applyAlignment="1" applyProtection="1">
      <alignment horizontal="center" vertical="center"/>
    </xf>
    <xf numFmtId="4" fontId="11" fillId="0" borderId="2" xfId="0" applyNumberFormat="1" applyFont="1" applyBorder="1" applyAlignment="1" applyProtection="1">
      <alignment horizontal="center" vertical="center"/>
    </xf>
    <xf numFmtId="0" fontId="4" fillId="3" borderId="5" xfId="0" applyFont="1" applyFill="1" applyBorder="1" applyAlignment="1" applyProtection="1">
      <alignment horizontal="left" vertical="center" wrapText="1" indent="1"/>
    </xf>
    <xf numFmtId="0" fontId="4" fillId="3" borderId="6" xfId="0" applyFont="1" applyFill="1" applyBorder="1" applyAlignment="1" applyProtection="1">
      <alignment horizontal="left" vertical="center" wrapText="1" indent="1"/>
    </xf>
    <xf numFmtId="0" fontId="4" fillId="3" borderId="2" xfId="0" applyFont="1" applyFill="1" applyBorder="1" applyAlignment="1" applyProtection="1">
      <alignment horizontal="left" vertical="center" wrapText="1" indent="1"/>
    </xf>
    <xf numFmtId="0" fontId="12" fillId="0" borderId="0" xfId="0" applyFont="1" applyProtection="1"/>
    <xf numFmtId="0" fontId="7" fillId="0" borderId="0" xfId="0" applyFont="1" applyAlignment="1" applyProtection="1">
      <alignment wrapText="1"/>
    </xf>
    <xf numFmtId="4" fontId="7" fillId="0" borderId="0" xfId="0" applyNumberFormat="1" applyFont="1" applyAlignment="1" applyProtection="1">
      <alignment horizontal="center" vertical="top"/>
    </xf>
    <xf numFmtId="0" fontId="7" fillId="0" borderId="0" xfId="0" applyFont="1" applyAlignment="1" applyProtection="1">
      <alignment horizontal="center"/>
    </xf>
    <xf numFmtId="0" fontId="7" fillId="0" borderId="0" xfId="0" applyFont="1" applyAlignment="1" applyProtection="1">
      <alignment horizontal="center"/>
    </xf>
    <xf numFmtId="0" fontId="7" fillId="0" borderId="0" xfId="0" applyFont="1" applyAlignment="1" applyProtection="1">
      <alignment horizontal="right" wrapText="1"/>
    </xf>
  </cellXfs>
  <cellStyles count="7">
    <cellStyle name="Comma" xfId="1" builtinId="3" customBuiltin="1"/>
    <cellStyle name="Comma 2" xfId="4" xr:uid="{A1C23E06-ABEA-4680-84F0-4BC52E925EBF}"/>
    <cellStyle name="Comma 3" xfId="5" xr:uid="{B673E239-C0A5-45BC-93A8-0057E89409BC}"/>
    <cellStyle name="Currency" xfId="2" builtinId="4" customBuiltin="1"/>
    <cellStyle name="Normal" xfId="0" builtinId="0" customBuiltin="1"/>
    <cellStyle name="Normal 10" xfId="6" xr:uid="{2FFDD7FD-22D5-4D09-8BBA-E425CF6D783C}"/>
    <cellStyle name="Normal 3" xfId="3" xr:uid="{D5CB708F-5ECB-4809-9FAA-B173C3BA2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7438-C51E-4E8C-8C02-A659A34ABA6B}">
  <dimension ref="A1:H10"/>
  <sheetViews>
    <sheetView workbookViewId="0">
      <selection activeCell="F12" sqref="F12"/>
    </sheetView>
  </sheetViews>
  <sheetFormatPr defaultRowHeight="15"/>
  <cols>
    <col min="8" max="8" width="18.42578125" customWidth="1"/>
  </cols>
  <sheetData>
    <row r="1" spans="1:8" ht="150" customHeight="1">
      <c r="A1" s="10" t="s">
        <v>16</v>
      </c>
      <c r="B1" s="10"/>
      <c r="C1" s="10"/>
      <c r="D1" s="10"/>
      <c r="E1" s="10"/>
      <c r="F1" s="10"/>
      <c r="G1" s="10"/>
      <c r="H1" s="10"/>
    </row>
    <row r="2" spans="1:8">
      <c r="A2" s="10"/>
      <c r="B2" s="10"/>
      <c r="C2" s="10"/>
      <c r="D2" s="10"/>
      <c r="E2" s="10"/>
      <c r="F2" s="10"/>
      <c r="G2" s="10"/>
      <c r="H2" s="10"/>
    </row>
    <row r="3" spans="1:8">
      <c r="A3" s="10"/>
      <c r="B3" s="10"/>
      <c r="C3" s="10"/>
      <c r="D3" s="10"/>
      <c r="E3" s="10"/>
      <c r="F3" s="10"/>
      <c r="G3" s="10"/>
      <c r="H3" s="10"/>
    </row>
    <row r="4" spans="1:8">
      <c r="A4" s="10"/>
      <c r="B4" s="10"/>
      <c r="C4" s="10"/>
      <c r="D4" s="10"/>
      <c r="E4" s="10"/>
      <c r="F4" s="10"/>
      <c r="G4" s="10"/>
      <c r="H4" s="10"/>
    </row>
    <row r="5" spans="1:8">
      <c r="A5" s="10"/>
      <c r="B5" s="10"/>
      <c r="C5" s="10"/>
      <c r="D5" s="10"/>
      <c r="E5" s="10"/>
      <c r="F5" s="10"/>
      <c r="G5" s="10"/>
      <c r="H5" s="10"/>
    </row>
    <row r="6" spans="1:8">
      <c r="A6" s="10"/>
      <c r="B6" s="10"/>
      <c r="C6" s="10"/>
      <c r="D6" s="10"/>
      <c r="E6" s="10"/>
      <c r="F6" s="10"/>
      <c r="G6" s="10"/>
      <c r="H6" s="10"/>
    </row>
    <row r="7" spans="1:8">
      <c r="A7" s="10"/>
      <c r="B7" s="10"/>
      <c r="C7" s="10"/>
      <c r="D7" s="10"/>
      <c r="E7" s="10"/>
      <c r="F7" s="10"/>
      <c r="G7" s="10"/>
      <c r="H7" s="10"/>
    </row>
    <row r="8" spans="1:8">
      <c r="A8" s="10"/>
      <c r="B8" s="10"/>
      <c r="C8" s="10"/>
      <c r="D8" s="10"/>
      <c r="E8" s="10"/>
      <c r="F8" s="10"/>
      <c r="G8" s="10"/>
      <c r="H8" s="10"/>
    </row>
    <row r="10" spans="1:8" ht="18.75">
      <c r="A10" s="1"/>
      <c r="B10" s="1"/>
      <c r="C10" s="1"/>
      <c r="D10" s="1"/>
      <c r="E10" s="1"/>
      <c r="F10" s="1"/>
      <c r="G10" s="1"/>
      <c r="H10" s="1"/>
    </row>
  </sheetData>
  <mergeCells count="1">
    <mergeCell ref="A1:H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tabSelected="1" view="pageBreakPreview" zoomScale="145" zoomScaleNormal="115" zoomScaleSheetLayoutView="145" workbookViewId="0">
      <selection activeCell="A5" sqref="A5:F5"/>
    </sheetView>
  </sheetViews>
  <sheetFormatPr defaultColWidth="8.140625" defaultRowHeight="15"/>
  <cols>
    <col min="1" max="1" width="7" style="14" customWidth="1"/>
    <col min="2" max="2" width="36" style="35" customWidth="1"/>
    <col min="3" max="3" width="9.42578125" style="14" customWidth="1"/>
    <col min="4" max="4" width="9.140625" style="14" customWidth="1"/>
    <col min="5" max="5" width="11.85546875" style="37" customWidth="1"/>
    <col min="6" max="6" width="13.85546875" style="37" customWidth="1"/>
    <col min="7" max="7" width="8.140625" style="14" customWidth="1"/>
    <col min="8" max="16384" width="8.140625" style="14"/>
  </cols>
  <sheetData>
    <row r="1" spans="1:6" ht="20.25">
      <c r="A1" s="13" t="s">
        <v>0</v>
      </c>
      <c r="B1" s="13"/>
      <c r="C1" s="13"/>
      <c r="D1" s="13"/>
      <c r="E1" s="13"/>
      <c r="F1" s="13"/>
    </row>
    <row r="2" spans="1:6" s="16" customFormat="1" ht="15.75">
      <c r="A2" s="15"/>
      <c r="B2" s="15"/>
      <c r="C2" s="15"/>
      <c r="D2" s="15"/>
      <c r="E2" s="15"/>
      <c r="F2" s="15"/>
    </row>
    <row r="3" spans="1:6" s="16" customFormat="1" ht="15.75">
      <c r="A3" s="17" t="s">
        <v>25</v>
      </c>
      <c r="B3" s="17"/>
      <c r="C3" s="17"/>
      <c r="D3" s="17"/>
      <c r="E3" s="17"/>
      <c r="F3" s="17"/>
    </row>
    <row r="4" spans="1:6" s="16" customFormat="1" ht="15.75">
      <c r="A4" s="18" t="s">
        <v>24</v>
      </c>
      <c r="B4" s="18"/>
      <c r="C4" s="18"/>
      <c r="D4" s="18"/>
      <c r="E4" s="18"/>
      <c r="F4" s="18"/>
    </row>
    <row r="5" spans="1:6" s="16" customFormat="1" ht="16.5" thickBot="1">
      <c r="A5" s="19"/>
      <c r="B5" s="19"/>
      <c r="C5" s="19"/>
      <c r="D5" s="19"/>
      <c r="E5" s="19"/>
      <c r="F5" s="19"/>
    </row>
    <row r="6" spans="1:6" s="16" customFormat="1" ht="30.75" customHeight="1" thickBot="1">
      <c r="A6" s="20" t="s">
        <v>1</v>
      </c>
      <c r="B6" s="20" t="s">
        <v>2</v>
      </c>
      <c r="C6" s="20" t="s">
        <v>3</v>
      </c>
      <c r="D6" s="20" t="s">
        <v>5</v>
      </c>
      <c r="E6" s="21" t="s">
        <v>4</v>
      </c>
      <c r="F6" s="22" t="s">
        <v>6</v>
      </c>
    </row>
    <row r="7" spans="1:6" s="16" customFormat="1" ht="197.25" customHeight="1" thickBot="1">
      <c r="A7" s="23" t="s">
        <v>15</v>
      </c>
      <c r="B7" s="24" t="s">
        <v>36</v>
      </c>
      <c r="C7" s="25" t="s">
        <v>26</v>
      </c>
      <c r="D7" s="26">
        <v>350</v>
      </c>
      <c r="E7" s="2"/>
      <c r="F7" s="4">
        <f>D7*ROUND(E7,2)</f>
        <v>0</v>
      </c>
    </row>
    <row r="8" spans="1:6" s="16" customFormat="1" ht="212.25" customHeight="1" thickBot="1">
      <c r="A8" s="27" t="s">
        <v>17</v>
      </c>
      <c r="B8" s="24" t="s">
        <v>44</v>
      </c>
      <c r="C8" s="25" t="s">
        <v>26</v>
      </c>
      <c r="D8" s="26">
        <v>200</v>
      </c>
      <c r="E8" s="2"/>
      <c r="F8" s="4">
        <f t="shared" ref="F8:F14" si="0">D8*ROUND(E8,2)</f>
        <v>0</v>
      </c>
    </row>
    <row r="9" spans="1:6" s="16" customFormat="1" ht="212.25" customHeight="1" thickBot="1">
      <c r="A9" s="27" t="s">
        <v>18</v>
      </c>
      <c r="B9" s="24" t="s">
        <v>43</v>
      </c>
      <c r="C9" s="25" t="s">
        <v>26</v>
      </c>
      <c r="D9" s="26">
        <v>200</v>
      </c>
      <c r="E9" s="2"/>
      <c r="F9" s="4">
        <f t="shared" si="0"/>
        <v>0</v>
      </c>
    </row>
    <row r="10" spans="1:6" s="16" customFormat="1" ht="220.5" customHeight="1" thickBot="1">
      <c r="A10" s="27" t="s">
        <v>19</v>
      </c>
      <c r="B10" s="28" t="s">
        <v>40</v>
      </c>
      <c r="C10" s="29" t="s">
        <v>27</v>
      </c>
      <c r="D10" s="30">
        <v>5460</v>
      </c>
      <c r="E10" s="8"/>
      <c r="F10" s="9">
        <f t="shared" si="0"/>
        <v>0</v>
      </c>
    </row>
    <row r="11" spans="1:6" s="16" customFormat="1" ht="210" customHeight="1" thickBot="1">
      <c r="A11" s="23" t="s">
        <v>20</v>
      </c>
      <c r="B11" s="24" t="s">
        <v>42</v>
      </c>
      <c r="C11" s="25" t="s">
        <v>26</v>
      </c>
      <c r="D11" s="26">
        <v>200</v>
      </c>
      <c r="E11" s="2"/>
      <c r="F11" s="4">
        <f t="shared" si="0"/>
        <v>0</v>
      </c>
    </row>
    <row r="12" spans="1:6" s="16" customFormat="1" ht="90" thickBot="1">
      <c r="A12" s="23" t="s">
        <v>21</v>
      </c>
      <c r="B12" s="28" t="s">
        <v>38</v>
      </c>
      <c r="C12" s="29" t="s">
        <v>33</v>
      </c>
      <c r="D12" s="30">
        <v>1</v>
      </c>
      <c r="E12" s="8"/>
      <c r="F12" s="4">
        <f t="shared" si="0"/>
        <v>0</v>
      </c>
    </row>
    <row r="13" spans="1:6" s="16" customFormat="1" ht="90" thickBot="1">
      <c r="A13" s="23" t="s">
        <v>22</v>
      </c>
      <c r="B13" s="24" t="s">
        <v>39</v>
      </c>
      <c r="C13" s="25" t="s">
        <v>28</v>
      </c>
      <c r="D13" s="26">
        <v>7500</v>
      </c>
      <c r="E13" s="2"/>
      <c r="F13" s="4">
        <f t="shared" si="0"/>
        <v>0</v>
      </c>
    </row>
    <row r="14" spans="1:6" s="16" customFormat="1" ht="90" thickBot="1">
      <c r="A14" s="23" t="s">
        <v>23</v>
      </c>
      <c r="B14" s="24" t="s">
        <v>45</v>
      </c>
      <c r="C14" s="25" t="s">
        <v>28</v>
      </c>
      <c r="D14" s="26">
        <v>7500</v>
      </c>
      <c r="E14" s="2"/>
      <c r="F14" s="4">
        <f t="shared" si="0"/>
        <v>0</v>
      </c>
    </row>
    <row r="15" spans="1:6" s="16" customFormat="1" ht="115.5" thickBot="1">
      <c r="A15" s="27" t="s">
        <v>29</v>
      </c>
      <c r="B15" s="28" t="s">
        <v>34</v>
      </c>
      <c r="C15" s="29" t="s">
        <v>28</v>
      </c>
      <c r="D15" s="30">
        <v>7500</v>
      </c>
      <c r="E15" s="8"/>
      <c r="F15" s="9">
        <f t="shared" ref="F15:F16" si="1">D15*ROUND(E15,2)</f>
        <v>0</v>
      </c>
    </row>
    <row r="16" spans="1:6" s="16" customFormat="1" ht="64.5" thickBot="1">
      <c r="A16" s="23" t="s">
        <v>30</v>
      </c>
      <c r="B16" s="24" t="s">
        <v>35</v>
      </c>
      <c r="C16" s="25" t="s">
        <v>28</v>
      </c>
      <c r="D16" s="26">
        <v>7500</v>
      </c>
      <c r="E16" s="2"/>
      <c r="F16" s="4">
        <f t="shared" si="1"/>
        <v>0</v>
      </c>
    </row>
    <row r="17" spans="1:6" s="16" customFormat="1" ht="51.75" thickBot="1">
      <c r="A17" s="23" t="s">
        <v>31</v>
      </c>
      <c r="B17" s="24" t="s">
        <v>41</v>
      </c>
      <c r="C17" s="25" t="s">
        <v>28</v>
      </c>
      <c r="D17" s="26">
        <v>7500</v>
      </c>
      <c r="E17" s="2"/>
      <c r="F17" s="4">
        <f t="shared" ref="F17:F18" si="2">D17*ROUND(E17,2)</f>
        <v>0</v>
      </c>
    </row>
    <row r="18" spans="1:6" s="16" customFormat="1" ht="130.5" customHeight="1" thickBot="1">
      <c r="A18" s="23" t="s">
        <v>32</v>
      </c>
      <c r="B18" s="24" t="s">
        <v>37</v>
      </c>
      <c r="C18" s="25" t="s">
        <v>33</v>
      </c>
      <c r="D18" s="26">
        <v>1</v>
      </c>
      <c r="E18" s="2"/>
      <c r="F18" s="4">
        <f t="shared" si="2"/>
        <v>0</v>
      </c>
    </row>
    <row r="19" spans="1:6" s="34" customFormat="1" ht="24" customHeight="1" thickBot="1">
      <c r="A19" s="31" t="s">
        <v>7</v>
      </c>
      <c r="B19" s="32"/>
      <c r="C19" s="32"/>
      <c r="D19" s="32"/>
      <c r="E19" s="33"/>
      <c r="F19" s="5">
        <f>SUM(F8:F18,F7)</f>
        <v>0</v>
      </c>
    </row>
    <row r="20" spans="1:6" s="34" customFormat="1" ht="24" customHeight="1" thickBot="1">
      <c r="A20" s="31" t="s">
        <v>8</v>
      </c>
      <c r="B20" s="32"/>
      <c r="C20" s="32"/>
      <c r="D20" s="32"/>
      <c r="E20" s="33"/>
      <c r="F20" s="3">
        <f>ROUND(F19*0.25, 2)</f>
        <v>0</v>
      </c>
    </row>
    <row r="21" spans="1:6" s="34" customFormat="1" ht="24" customHeight="1" thickBot="1">
      <c r="A21" s="31" t="s">
        <v>9</v>
      </c>
      <c r="B21" s="32"/>
      <c r="C21" s="32"/>
      <c r="D21" s="32"/>
      <c r="E21" s="33"/>
      <c r="F21" s="5">
        <f>SUM(F19:F20)</f>
        <v>0</v>
      </c>
    </row>
    <row r="22" spans="1:6" s="34" customFormat="1" ht="15.75">
      <c r="A22" s="14"/>
      <c r="B22" s="35"/>
      <c r="C22" s="14"/>
      <c r="D22" s="14"/>
      <c r="E22" s="36"/>
      <c r="F22" s="36"/>
    </row>
    <row r="23" spans="1:6" s="34" customFormat="1" ht="15.75">
      <c r="A23" s="14"/>
      <c r="B23" s="35"/>
      <c r="C23" s="14"/>
      <c r="D23" s="14"/>
      <c r="E23" s="36"/>
      <c r="F23" s="36"/>
    </row>
    <row r="24" spans="1:6" s="34" customFormat="1" ht="15.75">
      <c r="A24" s="12" t="s">
        <v>10</v>
      </c>
      <c r="B24" s="12"/>
      <c r="C24" s="14"/>
      <c r="D24" s="14"/>
      <c r="E24" s="37"/>
      <c r="F24" s="37"/>
    </row>
    <row r="25" spans="1:6" s="34" customFormat="1" ht="16.5" thickBot="1">
      <c r="A25" s="14"/>
      <c r="B25" s="35"/>
      <c r="C25" s="14"/>
      <c r="D25" s="14"/>
      <c r="E25" s="37"/>
      <c r="F25" s="37"/>
    </row>
    <row r="26" spans="1:6" s="34" customFormat="1" ht="15.75">
      <c r="A26" s="14"/>
      <c r="B26" s="35"/>
      <c r="C26" s="38" t="s">
        <v>13</v>
      </c>
      <c r="D26" s="38"/>
      <c r="E26" s="38"/>
      <c r="F26" s="38"/>
    </row>
    <row r="27" spans="1:6" s="34" customFormat="1" ht="15.75">
      <c r="A27" s="14"/>
      <c r="B27" s="35"/>
      <c r="C27" s="6"/>
      <c r="D27" s="6"/>
      <c r="E27" s="7"/>
      <c r="F27" s="7"/>
    </row>
    <row r="28" spans="1:6" s="34" customFormat="1" ht="15.75">
      <c r="A28" s="14"/>
      <c r="B28" s="39" t="s">
        <v>14</v>
      </c>
      <c r="C28" s="6"/>
      <c r="D28" s="6"/>
      <c r="E28" s="7"/>
      <c r="F28" s="7"/>
    </row>
    <row r="29" spans="1:6" s="16" customFormat="1" ht="16.5" thickBot="1">
      <c r="A29" s="14"/>
      <c r="B29" s="35"/>
      <c r="C29" s="11" t="s">
        <v>11</v>
      </c>
      <c r="D29" s="11"/>
      <c r="E29" s="11"/>
      <c r="F29" s="11"/>
    </row>
    <row r="30" spans="1:6" s="16" customFormat="1" ht="15.75">
      <c r="A30" s="14"/>
      <c r="B30" s="35"/>
      <c r="C30" s="38" t="s">
        <v>12</v>
      </c>
      <c r="D30" s="38"/>
      <c r="E30" s="38"/>
      <c r="F30" s="38"/>
    </row>
  </sheetData>
  <sheetProtection algorithmName="SHA-512" hashValue="4CCa3JHOh01t1GLPz2dzxku75iEN8LU5A697Tgc8K0pSq+L63tiy+nVpaBQbnU7aS46zjyONGBIk8J26D2a+xQ==" saltValue="8oNapQZ6cwxLMZY0vZcKbw==" spinCount="100000" sheet="1" objects="1" scenarios="1"/>
  <mergeCells count="12">
    <mergeCell ref="A1:F1"/>
    <mergeCell ref="A3:F3"/>
    <mergeCell ref="A4:F4"/>
    <mergeCell ref="A2:F2"/>
    <mergeCell ref="A5:F5"/>
    <mergeCell ref="A19:E19"/>
    <mergeCell ref="A20:E20"/>
    <mergeCell ref="A21:E21"/>
    <mergeCell ref="C29:F29"/>
    <mergeCell ref="C30:F30"/>
    <mergeCell ref="A24:B24"/>
    <mergeCell ref="C26:F26"/>
  </mergeCells>
  <phoneticPr fontId="6" type="noConversion"/>
  <pageMargins left="0.70000000000000007" right="0.70000000000000007" top="0.75" bottom="0.75" header="0.30000000000000004" footer="0.3000000000000000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Uputa za popunjavanje</vt:lpstr>
      <vt:lpstr>Troškovnik</vt:lpstr>
      <vt:lpstr>Troškovnik!Print_Area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 Lončarić</dc:creator>
  <cp:lastModifiedBy>Kristijan Lončarić</cp:lastModifiedBy>
  <cp:lastPrinted>2025-06-05T06:41:30Z</cp:lastPrinted>
  <dcterms:created xsi:type="dcterms:W3CDTF">2021-12-13T14:27:14Z</dcterms:created>
  <dcterms:modified xsi:type="dcterms:W3CDTF">2025-06-05T11:42:57Z</dcterms:modified>
</cp:coreProperties>
</file>