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5\143-25 VHS 2026\"/>
    </mc:Choice>
  </mc:AlternateContent>
  <xr:revisionPtr revIDLastSave="0" documentId="13_ncr:1_{9050D67A-A605-4353-B3DC-82EA15D80E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2" l="1"/>
  <c r="B79" i="2"/>
  <c r="B80" i="2"/>
  <c r="B81" i="2"/>
  <c r="F69" i="2"/>
  <c r="F68" i="2"/>
  <c r="F67" i="2"/>
  <c r="F64" i="2"/>
  <c r="F65" i="2"/>
  <c r="F63" i="2"/>
  <c r="F58" i="2"/>
  <c r="F59" i="2" s="1"/>
  <c r="F80" i="2" s="1"/>
  <c r="F54" i="2"/>
  <c r="F53" i="2"/>
  <c r="F52" i="2"/>
  <c r="F51" i="2"/>
  <c r="F50" i="2"/>
  <c r="F46" i="2"/>
  <c r="F45" i="2"/>
  <c r="F44" i="2"/>
  <c r="F70" i="2" l="1"/>
  <c r="F81" i="2" s="1"/>
  <c r="F55" i="2"/>
  <c r="F79" i="2" s="1"/>
  <c r="F47" i="2"/>
  <c r="F78" i="2" s="1"/>
  <c r="F39" i="2" l="1"/>
  <c r="F40" i="2"/>
  <c r="F38" i="2"/>
  <c r="F34" i="2"/>
  <c r="F33" i="2"/>
  <c r="F21" i="2"/>
  <c r="F22" i="2"/>
  <c r="F23" i="2"/>
  <c r="F24" i="2"/>
  <c r="F25" i="2"/>
  <c r="F26" i="2"/>
  <c r="F27" i="2"/>
  <c r="F28" i="2"/>
  <c r="F29" i="2"/>
  <c r="F20" i="2"/>
  <c r="F14" i="2"/>
  <c r="F15" i="2"/>
  <c r="F16" i="2"/>
  <c r="F13" i="2"/>
  <c r="F9" i="2"/>
  <c r="F8" i="2"/>
  <c r="B77" i="2" l="1"/>
  <c r="F41" i="2" l="1"/>
  <c r="F77" i="2" s="1"/>
  <c r="F35" i="2"/>
  <c r="F30" i="2"/>
  <c r="B76" i="2" l="1"/>
  <c r="F76" i="2" l="1"/>
  <c r="F10" i="2" l="1"/>
  <c r="F17" i="2" l="1"/>
  <c r="B75" i="2" l="1"/>
  <c r="B74" i="2"/>
  <c r="B73" i="2"/>
  <c r="F73" i="2" l="1"/>
  <c r="F75" i="2" l="1"/>
  <c r="F74" i="2"/>
  <c r="F82" i="2" l="1"/>
  <c r="F83" i="2" l="1"/>
  <c r="F84" i="2" s="1"/>
</calcChain>
</file>

<file path=xl/sharedStrings.xml><?xml version="1.0" encoding="utf-8"?>
<sst xmlns="http://schemas.openxmlformats.org/spreadsheetml/2006/main" count="176" uniqueCount="124">
  <si>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</si>
  <si>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</si>
  <si>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</si>
  <si>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</si>
  <si>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</si>
  <si>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</si>
  <si>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</si>
  <si>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REKAPITULACIJA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</si>
  <si>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</si>
  <si>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</si>
  <si>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</si>
  <si>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</si>
  <si>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</si>
  <si>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</si>
  <si>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</si>
  <si>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</si>
  <si>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</si>
  <si>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2.</t>
  </si>
  <si>
    <t>3.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</si>
  <si>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</si>
  <si>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2.1.</t>
  </si>
  <si>
    <t>2.2.</t>
  </si>
  <si>
    <t>1.1.</t>
  </si>
  <si>
    <t>3.1.</t>
  </si>
  <si>
    <t>3.2.</t>
  </si>
  <si>
    <t>2.3.</t>
  </si>
  <si>
    <t>2.4.</t>
  </si>
  <si>
    <t>3.3.</t>
  </si>
  <si>
    <t>3.4.</t>
  </si>
  <si>
    <t>4.</t>
  </si>
  <si>
    <t>4.2.</t>
  </si>
  <si>
    <t>4.1.</t>
  </si>
  <si>
    <t>3.5.</t>
  </si>
  <si>
    <t>3.6.</t>
  </si>
  <si>
    <t>3.7.</t>
  </si>
  <si>
    <t>3.8.</t>
  </si>
  <si>
    <t>3.9.</t>
  </si>
  <si>
    <t>3.10.</t>
  </si>
  <si>
    <t>kom.</t>
  </si>
  <si>
    <t>1.2.</t>
  </si>
  <si>
    <t>5.</t>
  </si>
  <si>
    <t>h</t>
  </si>
  <si>
    <t>kg</t>
  </si>
  <si>
    <t>5.1.</t>
  </si>
  <si>
    <t>5.2.</t>
  </si>
  <si>
    <t>5.3.</t>
  </si>
  <si>
    <t>Predmet nabave: Veterinarsko-higijeničarski servis u 2026. godini</t>
  </si>
  <si>
    <t>Evidencijski broj nabave: 143/25</t>
  </si>
  <si>
    <t>HVATANJE I VETERINARSKI PREGLEDI PO INTERVENCIJI</t>
  </si>
  <si>
    <t>HVATANJE I VETERINARSKI PREGLEDI PO INTERVENCIJI - UKUPNO</t>
  </si>
  <si>
    <t>Hvatanje psa te veterinarski pregled uhvaćenog psa. Obračun po komadu uhvaćene i pregledane životinje.</t>
  </si>
  <si>
    <t>Hvatanje mačke te veterinarski pregled uhvaćene mačke. Obračun po komadu uhvaćene i pregledane životinje.</t>
  </si>
  <si>
    <t>SMJEŠTAJ I ZBRINJAVANJE ŽIVOTINJA U SKLONIŠTU</t>
  </si>
  <si>
    <t>SMJEŠTAJ I ZBRINJAVANJE ŽIVOTINJA U SKLONIŠTU - UKUPNO</t>
  </si>
  <si>
    <t>Smještaj i zbrinjavanje psa u skloništu u karanteni. Obračun po danu smještaja za pojedinačnu životinju.</t>
  </si>
  <si>
    <t>dan</t>
  </si>
  <si>
    <t>Smještaj i zbrinjavanje psa u skloništu nakon karantene. Obračun po danu smještaja za pojedinačnu životinju.</t>
  </si>
  <si>
    <t>Smještaj i zbrinjavanje mačke u skloništu u karanteni. Obračun po danu smještaja za pojedinačnu životinjuu.</t>
  </si>
  <si>
    <t>Smještaj i zbrinjavanje mačke u skloništu nakon karantene. Obračun po danu smještaja za pojedinačnu životinju.</t>
  </si>
  <si>
    <t>VETERINARSKO ZDRAVSTVENA ZAŠTITA</t>
  </si>
  <si>
    <t>VETERINARSKO ZDRAVSTVENA ZAŠTITA - UKUPNO</t>
  </si>
  <si>
    <t>Rad veterinara. Obračun po radnom satu veterinara.</t>
  </si>
  <si>
    <t>Rad tehničara. Obračun po radnom satu tehničara.</t>
  </si>
  <si>
    <t>Sterilizacija kuje. Obračun po steriliziranoj životinji.</t>
  </si>
  <si>
    <t>Kastracija psa. Obračun po kastriranoj životinji.</t>
  </si>
  <si>
    <t>Sterilizacija mačke. Obračun po steriliziranoj životinji.</t>
  </si>
  <si>
    <t>Kastracija mačka. Obračun po kastriranoj životinji.</t>
  </si>
  <si>
    <t>Tretiranje životinje protiv unutarnjih nametnika. Obračun po tretmanu pojedinačne životinje.</t>
  </si>
  <si>
    <t>Tretiranje životinje protiv vanjskih nametnika. Obračun po tretmanu pojedinačne životinje.</t>
  </si>
  <si>
    <t>Tretiranje životinje tabletom/ampulom i sl. u sklopu liječenja. Obračun po komadu danog lijeka.</t>
  </si>
  <si>
    <t>Tretiranje životinje narkotikom/antibiotikom i sl. u sklopu liječenja. Obračun po mililitru danog lijeka.</t>
  </si>
  <si>
    <t>ml.</t>
  </si>
  <si>
    <t>IMUNOPROFILAKTIČKE MJERE</t>
  </si>
  <si>
    <t>IMUNOPROFILAKTIČKE MJERE - UKUPNO</t>
  </si>
  <si>
    <t>Cjepljenje protiv bjesnoće. Obračun po izvršenom cijepljenju pojedinačne životinje.</t>
  </si>
  <si>
    <t>Cijepljenje protiv virusnih zaraznih bolesti. Obračun po izvršenom cijepljenju pojedinačne životinje.</t>
  </si>
  <si>
    <t>OBILJEŽAVANJE ŽIVOTINJA</t>
  </si>
  <si>
    <t>OBILJEŽAVANJE ŽIVOTINJA - UKUPNO</t>
  </si>
  <si>
    <t>Mikročipiranje psa. Obračun po čipiranoj životinji.</t>
  </si>
  <si>
    <t>Obilježavanje mačke. Obračun po obilježenoj životinji.</t>
  </si>
  <si>
    <t>Izrada dokumentacije za životinju. Obračun po komadu komplet izrađene dokumentacije za životinju.</t>
  </si>
  <si>
    <t>6.</t>
  </si>
  <si>
    <t>6.1.</t>
  </si>
  <si>
    <t>6.2.</t>
  </si>
  <si>
    <t>6.3.</t>
  </si>
  <si>
    <t>7.</t>
  </si>
  <si>
    <t>7.1.</t>
  </si>
  <si>
    <t>7.2.</t>
  </si>
  <si>
    <t>7.3.</t>
  </si>
  <si>
    <t>7.4.</t>
  </si>
  <si>
    <t>7.5.</t>
  </si>
  <si>
    <t>8.</t>
  </si>
  <si>
    <t>8.1.</t>
  </si>
  <si>
    <t>9.</t>
  </si>
  <si>
    <t>9.1.</t>
  </si>
  <si>
    <t>9.2.</t>
  </si>
  <si>
    <t>EUTANAZIJA S ANESTEZIJOM TE ZBRINJAVANJE LEŠINA</t>
  </si>
  <si>
    <t>EUTANAZIJA S ANESTEZIJOM TE ZBRINJAVANJE LEŠINA - UKUPNO</t>
  </si>
  <si>
    <t>Eutanazija psa s anestezijom. Obračun po komadu eutanazirane životinje.</t>
  </si>
  <si>
    <t>Eutanazija mačke s anestezijom. Obračun po komadu eutanazirane životinje.</t>
  </si>
  <si>
    <t>Neškodljivo zbrinjavanje lešine eutanazirane životinje iz stavaka 6.1, i 6.2. ovog Troškovnika. Obračun po kilogramu težine zbrinute lešine.</t>
  </si>
  <si>
    <t>SAKUPLJANJE I ZBRINJAVANJE LEŠINA I OSTALIH NUSPROIZVODA ŽIVOTINJSKOG PORIJETLA</t>
  </si>
  <si>
    <t>SAKUPLJANJE I ZBRINJAVANJE LEŠINA I OSTALIH NUSPROIZVODA ŽIVOTINJSKOG PORIJETLA - UKUPNO</t>
  </si>
  <si>
    <t>Sakupljanje lešine kućnog ljubimca ili manje životinje (pas, mačka, ptica, zec, jež i sl.). Obračun po komadu skupljene lešine.</t>
  </si>
  <si>
    <t>Sakupljanje lešine domaće životinje srednje veličine (ovca, koza i sl.). Obračun po komadu skupljene lešine.</t>
  </si>
  <si>
    <t>Sakupljanje lešine velike domaće životinje (konj, govedo i sl.). Obračun po komadu skupljene lešine.</t>
  </si>
  <si>
    <t>Uklanjanje nusproizvoda životinjskog porijetla s javne površine. Obračun po radnom satu uklanjanja.</t>
  </si>
  <si>
    <t>Neškodljivo zbrinjavanje lešine i/ili ostalih nusproizvoda životinjskog porijetla iz stavaka 7.1., 7.2., 7.3. i 7.4. ovog Troškovnika. Obračun po kilogramu težine zbrinute lešine i/ili nusproizvoda.</t>
  </si>
  <si>
    <t>NAKNADA ZA ODRŽAVANJE SKLONIŠTA ZA ŽIVOTINJE</t>
  </si>
  <si>
    <t>NAKNADA ZA ODRŽAVANJE SKLONIŠTA ZA ŽIVOTINJE - UKUPNO</t>
  </si>
  <si>
    <t>Naknada za održavanje skloništa za životinje. Obračun po mjesečnom paušalu.</t>
  </si>
  <si>
    <t>9.1.1.</t>
  </si>
  <si>
    <t>DODACI ZA INTERVENTNE IZLASKE IZVAN RADNOG VREMENA</t>
  </si>
  <si>
    <t>DODACI ZA INTERVENTNE IZLASKE IZVAN RADNOG VREMENA - UKUPNO</t>
  </si>
  <si>
    <t>Dodatak za interventni izlazak veterinara izvan radnog vremena Naručitelja. Obračun po izvršenom izlasku na lokaciju.</t>
  </si>
  <si>
    <t>Interventni izlazak u razdoblju između 15:00 i 21:00 sati</t>
  </si>
  <si>
    <t>Interventni izlazak u razdoblju između 21:00 i 7:00 sati</t>
  </si>
  <si>
    <t>9.1.2.</t>
  </si>
  <si>
    <t>9.1.3.</t>
  </si>
  <si>
    <t>Interventni izlazak nedjeljom i praznikom, neovisno o terminu izlaska</t>
  </si>
  <si>
    <t>9.2.1.</t>
  </si>
  <si>
    <t>9.2.2.</t>
  </si>
  <si>
    <t>9.2.3.</t>
  </si>
  <si>
    <t>Dodatak za interventni izlazak higijeničara izvan radnog vremena Naručitelja. Obračun po izvršenom izlasku na lokaciju.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</si>
</sst>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" fillId="0" borderId="0" applyNumberFormat="0" applyBorder="0" applyProtection="0"/>
  </cellStyleXfs>
  <cellXfs count="72">
    <xf numFmtId="0" fontId="0" fillId="0" borderId="0" xfId="0"/>
    <xf numFmtId="0" fontId="2" fillId="0" borderId="0" xfId="0" applyFont="1"/>
    <xf numFmtId="167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1" xfId="2" applyNumberFormat="1" applyFont="1" applyFill="1" applyBorder="1" applyAlignment="1" applyProtection="1">
      <alignment horizontal="center" vertical="center"/>
      <protection locked="0"/>
    </xf>
    <xf numFmtId="167" fontId="12" fillId="0" borderId="4" xfId="1" applyNumberFormat="1" applyFont="1" applyBorder="1" applyAlignment="1" applyProtection="1">
      <alignment horizontal="center" vertical="center"/>
    </xf>
    <xf numFmtId="167" fontId="11" fillId="2" borderId="1" xfId="1" applyNumberFormat="1" applyFont="1" applyFill="1" applyBorder="1" applyAlignment="1" applyProtection="1">
      <alignment horizontal="center" vertical="center"/>
    </xf>
    <xf numFmtId="4" fontId="4" fillId="6" borderId="7" xfId="1" applyNumberFormat="1" applyFont="1" applyFill="1" applyBorder="1" applyAlignment="1" applyProtection="1">
      <alignment vertical="center"/>
    </xf>
    <xf numFmtId="4" fontId="4" fillId="6" borderId="2" xfId="1" applyNumberFormat="1" applyFont="1" applyFill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2" xfId="1" applyNumberFormat="1" applyFont="1" applyBorder="1" applyAlignment="1" applyProtection="1">
      <alignment horizontal="center" vertical="center"/>
    </xf>
    <xf numFmtId="0" fontId="7" fillId="0" borderId="0" xfId="0" applyFont="1"/>
    <xf numFmtId="0" fontId="5" fillId="0" borderId="0" xfId="0" applyFont="1"/>
    <xf numFmtId="0" fontId="11" fillId="5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13" fillId="0" borderId="0" xfId="0" applyFont="1"/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12" fillId="0" borderId="7" xfId="0" applyFont="1" applyBorder="1"/>
    <xf numFmtId="0" fontId="7" fillId="0" borderId="0" xfId="0" applyFont="1"/>
    <xf numFmtId="0" fontId="11" fillId="2" borderId="6" xfId="0" applyFont="1" applyFill="1" applyBorder="1" applyAlignment="1">
      <alignment horizontal="left" vertical="center" wrapText="1" indent="1"/>
    </xf>
    <xf numFmtId="0" fontId="11" fillId="2" borderId="7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 indent="1"/>
    </xf>
    <xf numFmtId="0" fontId="11" fillId="2" borderId="5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indent="1"/>
    </xf>
    <xf numFmtId="4" fontId="4" fillId="3" borderId="1" xfId="1" applyNumberFormat="1" applyFont="1" applyFill="1" applyBorder="1" applyAlignment="1" applyProtection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0" fontId="10" fillId="0" borderId="0" xfId="0" applyFont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/>
    </xf>
    <xf numFmtId="0" fontId="12" fillId="0" borderId="9" xfId="0" applyFont="1" applyBorder="1"/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10"/>
  <sheetViews>
    <sheetView workbookViewId="0">
      <selection sqref="A1:H8"/>
    </sheetView>
  </sheetViews>
  <sheetFormatPr defaultRowHeight="15"/>
  <cols>
    <col min="8" max="8" width="18.42578125" customWidth="1"/>
  </cols>
  <sheetData>
    <row r="1" spans="1:8" ht="150" customHeight="1">
      <c r="A1" s="47" t="s">
        <v>19</v>
      </c>
      <c r="B1" s="47"/>
      <c r="C1" s="47"/>
      <c r="D1" s="47"/>
      <c r="E1" s="47"/>
      <c r="F1" s="47"/>
      <c r="G1" s="47"/>
      <c r="H1" s="47"/>
    </row>
    <row r="2" spans="1:8">
      <c r="A2" s="47"/>
      <c r="B2" s="47"/>
      <c r="C2" s="47"/>
      <c r="D2" s="47"/>
      <c r="E2" s="47"/>
      <c r="F2" s="47"/>
      <c r="G2" s="47"/>
      <c r="H2" s="47"/>
    </row>
    <row r="3" spans="1:8">
      <c r="A3" s="47"/>
      <c r="B3" s="47"/>
      <c r="C3" s="47"/>
      <c r="D3" s="47"/>
      <c r="E3" s="47"/>
      <c r="F3" s="47"/>
      <c r="G3" s="47"/>
      <c r="H3" s="47"/>
    </row>
    <row r="4" spans="1:8">
      <c r="A4" s="47"/>
      <c r="B4" s="47"/>
      <c r="C4" s="47"/>
      <c r="D4" s="47"/>
      <c r="E4" s="47"/>
      <c r="F4" s="47"/>
      <c r="G4" s="47"/>
      <c r="H4" s="47"/>
    </row>
    <row r="5" spans="1:8">
      <c r="A5" s="47"/>
      <c r="B5" s="47"/>
      <c r="C5" s="47"/>
      <c r="D5" s="47"/>
      <c r="E5" s="47"/>
      <c r="F5" s="47"/>
      <c r="G5" s="47"/>
      <c r="H5" s="47"/>
    </row>
    <row r="6" spans="1:8">
      <c r="A6" s="47"/>
      <c r="B6" s="47"/>
      <c r="C6" s="47"/>
      <c r="D6" s="47"/>
      <c r="E6" s="47"/>
      <c r="F6" s="47"/>
      <c r="G6" s="47"/>
      <c r="H6" s="47"/>
    </row>
    <row r="7" spans="1:8">
      <c r="A7" s="47"/>
      <c r="B7" s="47"/>
      <c r="C7" s="47"/>
      <c r="D7" s="47"/>
      <c r="E7" s="47"/>
      <c r="F7" s="47"/>
      <c r="G7" s="47"/>
      <c r="H7" s="47"/>
    </row>
    <row r="8" spans="1:8">
      <c r="A8" s="47"/>
      <c r="B8" s="47"/>
      <c r="C8" s="47"/>
      <c r="D8" s="47"/>
      <c r="E8" s="47"/>
      <c r="F8" s="47"/>
      <c r="G8" s="47"/>
      <c r="H8" s="47"/>
    </row>
    <row r="10" spans="1:8" ht="18.75">
      <c r="A10" s="1"/>
      <c r="B10" s="1"/>
      <c r="C10" s="1"/>
      <c r="D10" s="1"/>
      <c r="E10" s="1"/>
      <c r="F10" s="1"/>
      <c r="G10" s="1"/>
      <c r="H10" s="1"/>
    </row>
  </sheetData>
  <mergeCells count="1">
    <mergeCell ref="A1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3"/>
  <sheetViews>
    <sheetView tabSelected="1" view="pageBreakPreview" zoomScale="145" zoomScaleNormal="115" zoomScaleSheetLayoutView="145" workbookViewId="0">
      <selection sqref="A1:F1"/>
    </sheetView>
  </sheetViews>
  <sheetFormatPr defaultColWidth="8.140625" defaultRowHeight="15"/>
  <cols>
    <col min="1" max="1" width="7" style="15" customWidth="1"/>
    <col min="2" max="2" width="35.5703125" style="44" customWidth="1"/>
    <col min="3" max="3" width="9.42578125" style="15" customWidth="1"/>
    <col min="4" max="4" width="9.140625" style="15" customWidth="1"/>
    <col min="5" max="5" width="11.85546875" style="45" customWidth="1"/>
    <col min="6" max="6" width="13.85546875" style="45" customWidth="1"/>
    <col min="7" max="7" width="8.140625" style="15" customWidth="1"/>
    <col min="8" max="16384" width="8.140625" style="15"/>
  </cols>
  <sheetData>
    <row r="1" spans="1:6" ht="20.25">
      <c r="A1" s="56" t="s">
        <v>0</v>
      </c>
      <c r="B1" s="56"/>
      <c r="C1" s="56"/>
      <c r="D1" s="56"/>
      <c r="E1" s="56"/>
      <c r="F1" s="56"/>
    </row>
    <row r="2" spans="1:6" s="16" customFormat="1" ht="15.75">
      <c r="A2" s="60"/>
      <c r="B2" s="60"/>
      <c r="C2" s="60"/>
      <c r="D2" s="60"/>
      <c r="E2" s="60"/>
      <c r="F2" s="60"/>
    </row>
    <row r="3" spans="1:6" s="16" customFormat="1" ht="15.75">
      <c r="A3" s="57" t="s">
        <v>46</v>
      </c>
      <c r="B3" s="57"/>
      <c r="C3" s="57"/>
      <c r="D3" s="57"/>
      <c r="E3" s="57"/>
      <c r="F3" s="57"/>
    </row>
    <row r="4" spans="1:6" s="16" customFormat="1" ht="15.75">
      <c r="A4" s="58" t="s">
        <v>47</v>
      </c>
      <c r="B4" s="58"/>
      <c r="C4" s="58"/>
      <c r="D4" s="58"/>
      <c r="E4" s="58"/>
      <c r="F4" s="58"/>
    </row>
    <row r="5" spans="1:6" s="16" customFormat="1" ht="16.5" thickBot="1">
      <c r="A5" s="59"/>
      <c r="B5" s="59"/>
      <c r="C5" s="59"/>
      <c r="D5" s="59"/>
      <c r="E5" s="59"/>
      <c r="F5" s="59"/>
    </row>
    <row r="6" spans="1:6" s="16" customFormat="1" ht="26.25" thickBot="1">
      <c r="A6" s="17" t="s">
        <v>1</v>
      </c>
      <c r="B6" s="17" t="s">
        <v>2</v>
      </c>
      <c r="C6" s="17" t="s">
        <v>3</v>
      </c>
      <c r="D6" s="17" t="s">
        <v>5</v>
      </c>
      <c r="E6" s="18" t="s">
        <v>4</v>
      </c>
      <c r="F6" s="19" t="s">
        <v>6</v>
      </c>
    </row>
    <row r="7" spans="1:6" s="25" customFormat="1" ht="36" customHeight="1" thickBot="1">
      <c r="A7" s="20" t="s">
        <v>16</v>
      </c>
      <c r="B7" s="21" t="s">
        <v>48</v>
      </c>
      <c r="C7" s="22"/>
      <c r="D7" s="22"/>
      <c r="E7" s="23"/>
      <c r="F7" s="24"/>
    </row>
    <row r="8" spans="1:6" s="16" customFormat="1" ht="39" thickBot="1">
      <c r="A8" s="26" t="s">
        <v>22</v>
      </c>
      <c r="B8" s="27" t="s">
        <v>50</v>
      </c>
      <c r="C8" s="28" t="s">
        <v>38</v>
      </c>
      <c r="D8" s="29">
        <v>10</v>
      </c>
      <c r="E8" s="2"/>
      <c r="F8" s="4">
        <f>D8*ROUND(E8,2)</f>
        <v>0</v>
      </c>
    </row>
    <row r="9" spans="1:6" s="16" customFormat="1" ht="39" thickBot="1">
      <c r="A9" s="26" t="s">
        <v>39</v>
      </c>
      <c r="B9" s="27" t="s">
        <v>51</v>
      </c>
      <c r="C9" s="28" t="s">
        <v>38</v>
      </c>
      <c r="D9" s="29">
        <v>60</v>
      </c>
      <c r="E9" s="2"/>
      <c r="F9" s="4">
        <f t="shared" ref="F9" si="0">D9*ROUND(E9,2)</f>
        <v>0</v>
      </c>
    </row>
    <row r="10" spans="1:6" s="25" customFormat="1" ht="24" customHeight="1" thickBot="1">
      <c r="A10" s="20" t="s">
        <v>16</v>
      </c>
      <c r="B10" s="53" t="s">
        <v>49</v>
      </c>
      <c r="C10" s="53"/>
      <c r="D10" s="53"/>
      <c r="E10" s="54"/>
      <c r="F10" s="5">
        <f>SUM(F8:F9)</f>
        <v>0</v>
      </c>
    </row>
    <row r="11" spans="1:6" s="25" customFormat="1" ht="13.5" thickBot="1">
      <c r="A11" s="48"/>
      <c r="B11" s="48"/>
      <c r="C11" s="48"/>
      <c r="D11" s="48"/>
      <c r="E11" s="48"/>
      <c r="F11" s="48"/>
    </row>
    <row r="12" spans="1:6" s="25" customFormat="1" ht="24" customHeight="1" thickBot="1">
      <c r="A12" s="20" t="s">
        <v>17</v>
      </c>
      <c r="B12" s="50" t="s">
        <v>52</v>
      </c>
      <c r="C12" s="51"/>
      <c r="D12" s="51"/>
      <c r="E12" s="51"/>
      <c r="F12" s="52"/>
    </row>
    <row r="13" spans="1:6" s="16" customFormat="1" ht="39" thickBot="1">
      <c r="A13" s="26" t="s">
        <v>20</v>
      </c>
      <c r="B13" s="27" t="s">
        <v>54</v>
      </c>
      <c r="C13" s="28" t="s">
        <v>55</v>
      </c>
      <c r="D13" s="29">
        <v>80</v>
      </c>
      <c r="E13" s="2"/>
      <c r="F13" s="4">
        <f t="shared" ref="F13:F16" si="1">D13*ROUND(E13,2)</f>
        <v>0</v>
      </c>
    </row>
    <row r="14" spans="1:6" s="16" customFormat="1" ht="39" thickBot="1">
      <c r="A14" s="30" t="s">
        <v>21</v>
      </c>
      <c r="B14" s="27" t="s">
        <v>56</v>
      </c>
      <c r="C14" s="28" t="s">
        <v>55</v>
      </c>
      <c r="D14" s="29">
        <v>1700</v>
      </c>
      <c r="E14" s="2"/>
      <c r="F14" s="4">
        <f t="shared" si="1"/>
        <v>0</v>
      </c>
    </row>
    <row r="15" spans="1:6" s="16" customFormat="1" ht="39" thickBot="1">
      <c r="A15" s="31" t="s">
        <v>25</v>
      </c>
      <c r="B15" s="32" t="s">
        <v>57</v>
      </c>
      <c r="C15" s="33" t="s">
        <v>55</v>
      </c>
      <c r="D15" s="34">
        <v>12</v>
      </c>
      <c r="E15" s="2"/>
      <c r="F15" s="4">
        <f t="shared" si="1"/>
        <v>0</v>
      </c>
    </row>
    <row r="16" spans="1:6" s="16" customFormat="1" ht="39" thickBot="1">
      <c r="A16" s="35" t="s">
        <v>26</v>
      </c>
      <c r="B16" s="32" t="s">
        <v>58</v>
      </c>
      <c r="C16" s="33" t="s">
        <v>55</v>
      </c>
      <c r="D16" s="34">
        <v>120</v>
      </c>
      <c r="E16" s="2"/>
      <c r="F16" s="4">
        <f t="shared" si="1"/>
        <v>0</v>
      </c>
    </row>
    <row r="17" spans="1:6" s="25" customFormat="1" ht="24" customHeight="1" thickBot="1">
      <c r="A17" s="20" t="s">
        <v>17</v>
      </c>
      <c r="B17" s="53" t="s">
        <v>53</v>
      </c>
      <c r="C17" s="53"/>
      <c r="D17" s="53"/>
      <c r="E17" s="54"/>
      <c r="F17" s="5">
        <f>SUM(F13:F16)</f>
        <v>0</v>
      </c>
    </row>
    <row r="18" spans="1:6" s="25" customFormat="1" ht="13.5" thickBot="1">
      <c r="A18" s="48"/>
      <c r="B18" s="48"/>
      <c r="C18" s="48"/>
      <c r="D18" s="48"/>
      <c r="E18" s="48"/>
      <c r="F18" s="48"/>
    </row>
    <row r="19" spans="1:6" s="25" customFormat="1" ht="24" customHeight="1" thickBot="1">
      <c r="A19" s="20" t="s">
        <v>18</v>
      </c>
      <c r="B19" s="50" t="s">
        <v>59</v>
      </c>
      <c r="C19" s="51"/>
      <c r="D19" s="51"/>
      <c r="E19" s="51"/>
      <c r="F19" s="52"/>
    </row>
    <row r="20" spans="1:6" s="16" customFormat="1" ht="26.25" thickBot="1">
      <c r="A20" s="26" t="s">
        <v>23</v>
      </c>
      <c r="B20" s="27" t="s">
        <v>61</v>
      </c>
      <c r="C20" s="28" t="s">
        <v>41</v>
      </c>
      <c r="D20" s="29">
        <v>10</v>
      </c>
      <c r="E20" s="2"/>
      <c r="F20" s="4">
        <f t="shared" ref="F20:F29" si="2">D20*ROUND(E20,2)</f>
        <v>0</v>
      </c>
    </row>
    <row r="21" spans="1:6" s="16" customFormat="1" ht="26.25" thickBot="1">
      <c r="A21" s="26" t="s">
        <v>24</v>
      </c>
      <c r="B21" s="27" t="s">
        <v>62</v>
      </c>
      <c r="C21" s="33" t="s">
        <v>41</v>
      </c>
      <c r="D21" s="34">
        <v>60</v>
      </c>
      <c r="E21" s="2"/>
      <c r="F21" s="4">
        <f t="shared" si="2"/>
        <v>0</v>
      </c>
    </row>
    <row r="22" spans="1:6" s="16" customFormat="1" ht="26.25" thickBot="1">
      <c r="A22" s="30" t="s">
        <v>27</v>
      </c>
      <c r="B22" s="32" t="s">
        <v>63</v>
      </c>
      <c r="C22" s="33" t="s">
        <v>38</v>
      </c>
      <c r="D22" s="34">
        <v>10</v>
      </c>
      <c r="E22" s="2"/>
      <c r="F22" s="4">
        <f t="shared" si="2"/>
        <v>0</v>
      </c>
    </row>
    <row r="23" spans="1:6" s="16" customFormat="1" ht="26.25" thickBot="1">
      <c r="A23" s="30" t="s">
        <v>28</v>
      </c>
      <c r="B23" s="27" t="s">
        <v>64</v>
      </c>
      <c r="C23" s="28" t="s">
        <v>38</v>
      </c>
      <c r="D23" s="29">
        <v>5</v>
      </c>
      <c r="E23" s="2"/>
      <c r="F23" s="4">
        <f t="shared" si="2"/>
        <v>0</v>
      </c>
    </row>
    <row r="24" spans="1:6" s="16" customFormat="1" ht="26.25" thickBot="1">
      <c r="A24" s="26" t="s">
        <v>32</v>
      </c>
      <c r="B24" s="32" t="s">
        <v>65</v>
      </c>
      <c r="C24" s="33" t="s">
        <v>38</v>
      </c>
      <c r="D24" s="34">
        <v>40</v>
      </c>
      <c r="E24" s="2"/>
      <c r="F24" s="4">
        <f t="shared" si="2"/>
        <v>0</v>
      </c>
    </row>
    <row r="25" spans="1:6" s="16" customFormat="1" ht="26.25" thickBot="1">
      <c r="A25" s="30" t="s">
        <v>33</v>
      </c>
      <c r="B25" s="32" t="s">
        <v>66</v>
      </c>
      <c r="C25" s="33" t="s">
        <v>38</v>
      </c>
      <c r="D25" s="34">
        <v>20</v>
      </c>
      <c r="E25" s="2"/>
      <c r="F25" s="4">
        <f t="shared" si="2"/>
        <v>0</v>
      </c>
    </row>
    <row r="26" spans="1:6" s="16" customFormat="1" ht="39" thickBot="1">
      <c r="A26" s="36" t="s">
        <v>34</v>
      </c>
      <c r="B26" s="27" t="s">
        <v>67</v>
      </c>
      <c r="C26" s="28" t="s">
        <v>38</v>
      </c>
      <c r="D26" s="29">
        <v>100</v>
      </c>
      <c r="E26" s="2"/>
      <c r="F26" s="4">
        <f t="shared" si="2"/>
        <v>0</v>
      </c>
    </row>
    <row r="27" spans="1:6" s="16" customFormat="1" ht="27" customHeight="1" thickBot="1">
      <c r="A27" s="26" t="s">
        <v>35</v>
      </c>
      <c r="B27" s="27" t="s">
        <v>68</v>
      </c>
      <c r="C27" s="28" t="s">
        <v>38</v>
      </c>
      <c r="D27" s="29">
        <v>100</v>
      </c>
      <c r="E27" s="2"/>
      <c r="F27" s="4">
        <f t="shared" si="2"/>
        <v>0</v>
      </c>
    </row>
    <row r="28" spans="1:6" s="16" customFormat="1" ht="39" thickBot="1">
      <c r="A28" s="30" t="s">
        <v>36</v>
      </c>
      <c r="B28" s="32" t="s">
        <v>69</v>
      </c>
      <c r="C28" s="33" t="s">
        <v>38</v>
      </c>
      <c r="D28" s="34">
        <v>30</v>
      </c>
      <c r="E28" s="13"/>
      <c r="F28" s="14">
        <f t="shared" si="2"/>
        <v>0</v>
      </c>
    </row>
    <row r="29" spans="1:6" s="16" customFormat="1" ht="39" thickBot="1">
      <c r="A29" s="30" t="s">
        <v>37</v>
      </c>
      <c r="B29" s="32" t="s">
        <v>70</v>
      </c>
      <c r="C29" s="33" t="s">
        <v>71</v>
      </c>
      <c r="D29" s="34">
        <v>100</v>
      </c>
      <c r="E29" s="2"/>
      <c r="F29" s="4">
        <f t="shared" si="2"/>
        <v>0</v>
      </c>
    </row>
    <row r="30" spans="1:6" s="37" customFormat="1" ht="24" customHeight="1" thickBot="1">
      <c r="A30" s="20" t="s">
        <v>18</v>
      </c>
      <c r="B30" s="53" t="s">
        <v>60</v>
      </c>
      <c r="C30" s="53"/>
      <c r="D30" s="53"/>
      <c r="E30" s="54"/>
      <c r="F30" s="5">
        <f>SUM(F20:F29)</f>
        <v>0</v>
      </c>
    </row>
    <row r="31" spans="1:6" s="16" customFormat="1" ht="16.5" thickBot="1">
      <c r="A31" s="48"/>
      <c r="B31" s="48"/>
      <c r="C31" s="48"/>
      <c r="D31" s="48"/>
      <c r="E31" s="48"/>
      <c r="F31" s="48"/>
    </row>
    <row r="32" spans="1:6" s="25" customFormat="1" ht="24" customHeight="1" thickBot="1">
      <c r="A32" s="20" t="s">
        <v>29</v>
      </c>
      <c r="B32" s="50" t="s">
        <v>72</v>
      </c>
      <c r="C32" s="51"/>
      <c r="D32" s="51"/>
      <c r="E32" s="51"/>
      <c r="F32" s="52"/>
    </row>
    <row r="33" spans="1:6" s="16" customFormat="1" ht="26.25" thickBot="1">
      <c r="A33" s="26" t="s">
        <v>31</v>
      </c>
      <c r="B33" s="27" t="s">
        <v>74</v>
      </c>
      <c r="C33" s="33" t="s">
        <v>38</v>
      </c>
      <c r="D33" s="34">
        <v>15</v>
      </c>
      <c r="E33" s="2"/>
      <c r="F33" s="4">
        <f t="shared" ref="F33:F34" si="3">D33*ROUND(E33,2)</f>
        <v>0</v>
      </c>
    </row>
    <row r="34" spans="1:6" s="16" customFormat="1" ht="39" thickBot="1">
      <c r="A34" s="30" t="s">
        <v>30</v>
      </c>
      <c r="B34" s="27" t="s">
        <v>75</v>
      </c>
      <c r="C34" s="33" t="s">
        <v>38</v>
      </c>
      <c r="D34" s="29">
        <v>30</v>
      </c>
      <c r="E34" s="2"/>
      <c r="F34" s="4">
        <f t="shared" si="3"/>
        <v>0</v>
      </c>
    </row>
    <row r="35" spans="1:6" s="37" customFormat="1" ht="24" customHeight="1" thickBot="1">
      <c r="A35" s="20" t="s">
        <v>29</v>
      </c>
      <c r="B35" s="53" t="s">
        <v>73</v>
      </c>
      <c r="C35" s="53"/>
      <c r="D35" s="53"/>
      <c r="E35" s="54"/>
      <c r="F35" s="5">
        <f>SUM(F33:F34)</f>
        <v>0</v>
      </c>
    </row>
    <row r="36" spans="1:6" s="16" customFormat="1" ht="16.5" thickBot="1">
      <c r="A36" s="48"/>
      <c r="B36" s="48"/>
      <c r="C36" s="48"/>
      <c r="D36" s="48"/>
      <c r="E36" s="48"/>
      <c r="F36" s="48"/>
    </row>
    <row r="37" spans="1:6" s="25" customFormat="1" ht="24" customHeight="1" thickBot="1">
      <c r="A37" s="20" t="s">
        <v>40</v>
      </c>
      <c r="B37" s="50" t="s">
        <v>76</v>
      </c>
      <c r="C37" s="51"/>
      <c r="D37" s="51"/>
      <c r="E37" s="51"/>
      <c r="F37" s="52"/>
    </row>
    <row r="38" spans="1:6" s="16" customFormat="1" ht="28.5" customHeight="1" thickBot="1">
      <c r="A38" s="26" t="s">
        <v>43</v>
      </c>
      <c r="B38" s="27" t="s">
        <v>78</v>
      </c>
      <c r="C38" s="33" t="s">
        <v>38</v>
      </c>
      <c r="D38" s="34">
        <v>15</v>
      </c>
      <c r="E38" s="2"/>
      <c r="F38" s="4">
        <f t="shared" ref="F38:F40" si="4">D38*ROUND(E38,2)</f>
        <v>0</v>
      </c>
    </row>
    <row r="39" spans="1:6" s="16" customFormat="1" ht="26.25" thickBot="1">
      <c r="A39" s="30" t="s">
        <v>44</v>
      </c>
      <c r="B39" s="27" t="s">
        <v>79</v>
      </c>
      <c r="C39" s="33" t="s">
        <v>38</v>
      </c>
      <c r="D39" s="34">
        <v>10</v>
      </c>
      <c r="E39" s="2"/>
      <c r="F39" s="4">
        <f t="shared" si="4"/>
        <v>0</v>
      </c>
    </row>
    <row r="40" spans="1:6" s="16" customFormat="1" ht="39" thickBot="1">
      <c r="A40" s="31" t="s">
        <v>45</v>
      </c>
      <c r="B40" s="27" t="s">
        <v>80</v>
      </c>
      <c r="C40" s="33" t="s">
        <v>38</v>
      </c>
      <c r="D40" s="29">
        <v>15</v>
      </c>
      <c r="E40" s="2"/>
      <c r="F40" s="4">
        <f t="shared" si="4"/>
        <v>0</v>
      </c>
    </row>
    <row r="41" spans="1:6" s="37" customFormat="1" ht="24" customHeight="1" thickBot="1">
      <c r="A41" s="20" t="s">
        <v>40</v>
      </c>
      <c r="B41" s="53" t="s">
        <v>77</v>
      </c>
      <c r="C41" s="53"/>
      <c r="D41" s="53"/>
      <c r="E41" s="54"/>
      <c r="F41" s="5">
        <f>SUM(F38:F40)</f>
        <v>0</v>
      </c>
    </row>
    <row r="42" spans="1:6" s="16" customFormat="1" ht="16.5" thickBot="1">
      <c r="A42" s="48"/>
      <c r="B42" s="48"/>
      <c r="C42" s="48"/>
      <c r="D42" s="48"/>
      <c r="E42" s="48"/>
      <c r="F42" s="48"/>
    </row>
    <row r="43" spans="1:6" s="25" customFormat="1" ht="24" customHeight="1" thickBot="1">
      <c r="A43" s="20" t="s">
        <v>81</v>
      </c>
      <c r="B43" s="50" t="s">
        <v>96</v>
      </c>
      <c r="C43" s="51"/>
      <c r="D43" s="51"/>
      <c r="E43" s="51"/>
      <c r="F43" s="52"/>
    </row>
    <row r="44" spans="1:6" s="16" customFormat="1" ht="26.25" thickBot="1">
      <c r="A44" s="26" t="s">
        <v>82</v>
      </c>
      <c r="B44" s="27" t="s">
        <v>98</v>
      </c>
      <c r="C44" s="33" t="s">
        <v>38</v>
      </c>
      <c r="D44" s="29">
        <v>1</v>
      </c>
      <c r="E44" s="2"/>
      <c r="F44" s="4">
        <f t="shared" ref="F44:F46" si="5">D44*ROUND(E44,2)</f>
        <v>0</v>
      </c>
    </row>
    <row r="45" spans="1:6" s="16" customFormat="1" ht="26.25" thickBot="1">
      <c r="A45" s="30" t="s">
        <v>83</v>
      </c>
      <c r="B45" s="27" t="s">
        <v>99</v>
      </c>
      <c r="C45" s="33" t="s">
        <v>38</v>
      </c>
      <c r="D45" s="29">
        <v>5</v>
      </c>
      <c r="E45" s="2"/>
      <c r="F45" s="4">
        <f t="shared" si="5"/>
        <v>0</v>
      </c>
    </row>
    <row r="46" spans="1:6" s="16" customFormat="1" ht="51.75" thickBot="1">
      <c r="A46" s="31" t="s">
        <v>84</v>
      </c>
      <c r="B46" s="27" t="s">
        <v>100</v>
      </c>
      <c r="C46" s="33" t="s">
        <v>42</v>
      </c>
      <c r="D46" s="29">
        <v>70</v>
      </c>
      <c r="E46" s="2"/>
      <c r="F46" s="4">
        <f t="shared" si="5"/>
        <v>0</v>
      </c>
    </row>
    <row r="47" spans="1:6" s="25" customFormat="1" ht="24" customHeight="1" thickBot="1">
      <c r="A47" s="20" t="s">
        <v>81</v>
      </c>
      <c r="B47" s="53" t="s">
        <v>97</v>
      </c>
      <c r="C47" s="53"/>
      <c r="D47" s="53"/>
      <c r="E47" s="54"/>
      <c r="F47" s="5">
        <f>SUM(F44:F46)</f>
        <v>0</v>
      </c>
    </row>
    <row r="48" spans="1:6" s="25" customFormat="1" ht="13.5" thickBot="1">
      <c r="A48" s="48"/>
      <c r="B48" s="48"/>
      <c r="C48" s="48"/>
      <c r="D48" s="48"/>
      <c r="E48" s="48"/>
      <c r="F48" s="48"/>
    </row>
    <row r="49" spans="1:6" s="25" customFormat="1" ht="36" customHeight="1" thickBot="1">
      <c r="A49" s="20" t="s">
        <v>85</v>
      </c>
      <c r="B49" s="50" t="s">
        <v>101</v>
      </c>
      <c r="C49" s="51"/>
      <c r="D49" s="51"/>
      <c r="E49" s="51"/>
      <c r="F49" s="52"/>
    </row>
    <row r="50" spans="1:6" s="16" customFormat="1" ht="39" thickBot="1">
      <c r="A50" s="26" t="s">
        <v>86</v>
      </c>
      <c r="B50" s="27" t="s">
        <v>103</v>
      </c>
      <c r="C50" s="33" t="s">
        <v>38</v>
      </c>
      <c r="D50" s="29">
        <v>30</v>
      </c>
      <c r="E50" s="2"/>
      <c r="F50" s="4">
        <f t="shared" ref="F50:F54" si="6">D50*ROUND(E50,2)</f>
        <v>0</v>
      </c>
    </row>
    <row r="51" spans="1:6" s="16" customFormat="1" ht="39" thickBot="1">
      <c r="A51" s="26" t="s">
        <v>87</v>
      </c>
      <c r="B51" s="27" t="s">
        <v>104</v>
      </c>
      <c r="C51" s="33" t="s">
        <v>38</v>
      </c>
      <c r="D51" s="34">
        <v>5</v>
      </c>
      <c r="E51" s="2"/>
      <c r="F51" s="4">
        <f t="shared" si="6"/>
        <v>0</v>
      </c>
    </row>
    <row r="52" spans="1:6" s="16" customFormat="1" ht="39" thickBot="1">
      <c r="A52" s="30" t="s">
        <v>88</v>
      </c>
      <c r="B52" s="27" t="s">
        <v>105</v>
      </c>
      <c r="C52" s="33" t="s">
        <v>38</v>
      </c>
      <c r="D52" s="34">
        <v>1</v>
      </c>
      <c r="E52" s="2"/>
      <c r="F52" s="4">
        <f t="shared" si="6"/>
        <v>0</v>
      </c>
    </row>
    <row r="53" spans="1:6" s="16" customFormat="1" ht="39" thickBot="1">
      <c r="A53" s="30" t="s">
        <v>89</v>
      </c>
      <c r="B53" s="32" t="s">
        <v>106</v>
      </c>
      <c r="C53" s="33" t="s">
        <v>41</v>
      </c>
      <c r="D53" s="34">
        <v>2</v>
      </c>
      <c r="E53" s="13"/>
      <c r="F53" s="14">
        <f t="shared" si="6"/>
        <v>0</v>
      </c>
    </row>
    <row r="54" spans="1:6" s="16" customFormat="1" ht="64.5" thickBot="1">
      <c r="A54" s="26" t="s">
        <v>90</v>
      </c>
      <c r="B54" s="32" t="s">
        <v>107</v>
      </c>
      <c r="C54" s="33" t="s">
        <v>42</v>
      </c>
      <c r="D54" s="34">
        <v>100</v>
      </c>
      <c r="E54" s="2"/>
      <c r="F54" s="4">
        <f t="shared" si="6"/>
        <v>0</v>
      </c>
    </row>
    <row r="55" spans="1:6" s="37" customFormat="1" ht="36" customHeight="1" thickBot="1">
      <c r="A55" s="20" t="s">
        <v>85</v>
      </c>
      <c r="B55" s="55" t="s">
        <v>102</v>
      </c>
      <c r="C55" s="55"/>
      <c r="D55" s="55"/>
      <c r="E55" s="50"/>
      <c r="F55" s="5">
        <f>SUM(F50:F54)</f>
        <v>0</v>
      </c>
    </row>
    <row r="56" spans="1:6" s="16" customFormat="1" ht="16.5" thickBot="1">
      <c r="A56" s="48"/>
      <c r="B56" s="48"/>
      <c r="C56" s="48"/>
      <c r="D56" s="48"/>
      <c r="E56" s="48"/>
      <c r="F56" s="48"/>
    </row>
    <row r="57" spans="1:6" s="25" customFormat="1" ht="24" customHeight="1" thickBot="1">
      <c r="A57" s="20" t="s">
        <v>91</v>
      </c>
      <c r="B57" s="50" t="s">
        <v>108</v>
      </c>
      <c r="C57" s="51"/>
      <c r="D57" s="51"/>
      <c r="E57" s="51"/>
      <c r="F57" s="52"/>
    </row>
    <row r="58" spans="1:6" s="16" customFormat="1" ht="26.25" thickBot="1">
      <c r="A58" s="26" t="s">
        <v>92</v>
      </c>
      <c r="B58" s="27" t="s">
        <v>110</v>
      </c>
      <c r="C58" s="28" t="s">
        <v>38</v>
      </c>
      <c r="D58" s="34">
        <v>12</v>
      </c>
      <c r="E58" s="2"/>
      <c r="F58" s="4">
        <f t="shared" ref="F58" si="7">D58*ROUND(E58,2)</f>
        <v>0</v>
      </c>
    </row>
    <row r="59" spans="1:6" s="37" customFormat="1" ht="24" customHeight="1" thickBot="1">
      <c r="A59" s="20" t="s">
        <v>91</v>
      </c>
      <c r="B59" s="53" t="s">
        <v>109</v>
      </c>
      <c r="C59" s="53"/>
      <c r="D59" s="53"/>
      <c r="E59" s="54"/>
      <c r="F59" s="5">
        <f>SUM(F58:F58)</f>
        <v>0</v>
      </c>
    </row>
    <row r="60" spans="1:6" s="16" customFormat="1" ht="16.5" thickBot="1">
      <c r="A60" s="48"/>
      <c r="B60" s="48"/>
      <c r="C60" s="48"/>
      <c r="D60" s="48"/>
      <c r="E60" s="48"/>
      <c r="F60" s="48"/>
    </row>
    <row r="61" spans="1:6" s="25" customFormat="1" ht="24" customHeight="1" thickBot="1">
      <c r="A61" s="20" t="s">
        <v>93</v>
      </c>
      <c r="B61" s="50" t="s">
        <v>112</v>
      </c>
      <c r="C61" s="51"/>
      <c r="D61" s="51"/>
      <c r="E61" s="51"/>
      <c r="F61" s="52"/>
    </row>
    <row r="62" spans="1:6" s="16" customFormat="1" ht="39" thickBot="1">
      <c r="A62" s="26" t="s">
        <v>94</v>
      </c>
      <c r="B62" s="27" t="s">
        <v>114</v>
      </c>
      <c r="C62" s="69"/>
      <c r="D62" s="70"/>
      <c r="E62" s="70"/>
      <c r="F62" s="71"/>
    </row>
    <row r="63" spans="1:6" s="16" customFormat="1" ht="26.25" thickBot="1">
      <c r="A63" s="30" t="s">
        <v>111</v>
      </c>
      <c r="B63" s="27" t="s">
        <v>115</v>
      </c>
      <c r="C63" s="33" t="s">
        <v>38</v>
      </c>
      <c r="D63" s="34">
        <v>1</v>
      </c>
      <c r="E63" s="2"/>
      <c r="F63" s="4">
        <f t="shared" ref="F63:F65" si="8">D63*ROUND(E63,2)</f>
        <v>0</v>
      </c>
    </row>
    <row r="64" spans="1:6" s="16" customFormat="1" ht="26.25" thickBot="1">
      <c r="A64" s="31" t="s">
        <v>117</v>
      </c>
      <c r="B64" s="27" t="s">
        <v>116</v>
      </c>
      <c r="C64" s="33" t="s">
        <v>38</v>
      </c>
      <c r="D64" s="29">
        <v>1</v>
      </c>
      <c r="E64" s="2"/>
      <c r="F64" s="4">
        <f t="shared" ref="F64" si="9">D64*ROUND(E64,2)</f>
        <v>0</v>
      </c>
    </row>
    <row r="65" spans="1:6" s="16" customFormat="1" ht="26.25" thickBot="1">
      <c r="A65" s="31" t="s">
        <v>118</v>
      </c>
      <c r="B65" s="27" t="s">
        <v>119</v>
      </c>
      <c r="C65" s="33" t="s">
        <v>38</v>
      </c>
      <c r="D65" s="29">
        <v>1</v>
      </c>
      <c r="E65" s="2"/>
      <c r="F65" s="4">
        <f t="shared" si="8"/>
        <v>0</v>
      </c>
    </row>
    <row r="66" spans="1:6" s="16" customFormat="1" ht="39" thickBot="1">
      <c r="A66" s="26" t="s">
        <v>95</v>
      </c>
      <c r="B66" s="27" t="s">
        <v>123</v>
      </c>
      <c r="C66" s="69"/>
      <c r="D66" s="70"/>
      <c r="E66" s="70"/>
      <c r="F66" s="71"/>
    </row>
    <row r="67" spans="1:6" s="16" customFormat="1" ht="26.25" thickBot="1">
      <c r="A67" s="30" t="s">
        <v>120</v>
      </c>
      <c r="B67" s="27" t="s">
        <v>115</v>
      </c>
      <c r="C67" s="33" t="s">
        <v>38</v>
      </c>
      <c r="D67" s="34">
        <v>52</v>
      </c>
      <c r="E67" s="2"/>
      <c r="F67" s="4">
        <f t="shared" ref="F67:F69" si="10">D67*ROUND(E67,2)</f>
        <v>0</v>
      </c>
    </row>
    <row r="68" spans="1:6" s="16" customFormat="1" ht="26.25" thickBot="1">
      <c r="A68" s="31" t="s">
        <v>121</v>
      </c>
      <c r="B68" s="27" t="s">
        <v>116</v>
      </c>
      <c r="C68" s="33" t="s">
        <v>38</v>
      </c>
      <c r="D68" s="29">
        <v>12</v>
      </c>
      <c r="E68" s="2"/>
      <c r="F68" s="4">
        <f t="shared" si="10"/>
        <v>0</v>
      </c>
    </row>
    <row r="69" spans="1:6" s="16" customFormat="1" ht="26.25" thickBot="1">
      <c r="A69" s="31" t="s">
        <v>122</v>
      </c>
      <c r="B69" s="27" t="s">
        <v>119</v>
      </c>
      <c r="C69" s="33" t="s">
        <v>38</v>
      </c>
      <c r="D69" s="29">
        <v>12</v>
      </c>
      <c r="E69" s="2"/>
      <c r="F69" s="4">
        <f t="shared" si="10"/>
        <v>0</v>
      </c>
    </row>
    <row r="70" spans="1:6" s="37" customFormat="1" ht="36" customHeight="1" thickBot="1">
      <c r="A70" s="20" t="s">
        <v>93</v>
      </c>
      <c r="B70" s="55" t="s">
        <v>113</v>
      </c>
      <c r="C70" s="55"/>
      <c r="D70" s="55"/>
      <c r="E70" s="50"/>
      <c r="F70" s="5">
        <f>SUM(F63:F65,F67:F69)</f>
        <v>0</v>
      </c>
    </row>
    <row r="71" spans="1:6" s="16" customFormat="1" ht="16.5" thickBot="1">
      <c r="A71" s="68"/>
      <c r="B71" s="68"/>
      <c r="C71" s="68"/>
      <c r="D71" s="68"/>
      <c r="E71" s="68"/>
      <c r="F71" s="68"/>
    </row>
    <row r="72" spans="1:6" s="42" customFormat="1" ht="24" customHeight="1" thickBot="1">
      <c r="A72" s="38"/>
      <c r="B72" s="39" t="s">
        <v>7</v>
      </c>
      <c r="C72" s="40"/>
      <c r="D72" s="6"/>
      <c r="E72" s="41"/>
      <c r="F72" s="7"/>
    </row>
    <row r="73" spans="1:6" s="42" customFormat="1" ht="36" customHeight="1" thickBot="1">
      <c r="A73" s="43" t="s">
        <v>16</v>
      </c>
      <c r="B73" s="66" t="str">
        <f>B7</f>
        <v>HVATANJE I VETERINARSKI PREGLEDI PO INTERVENCIJI</v>
      </c>
      <c r="C73" s="66"/>
      <c r="D73" s="66"/>
      <c r="E73" s="66"/>
      <c r="F73" s="8">
        <f>F10</f>
        <v>0</v>
      </c>
    </row>
    <row r="74" spans="1:6" s="42" customFormat="1" ht="24" customHeight="1" thickBot="1">
      <c r="A74" s="9" t="s">
        <v>17</v>
      </c>
      <c r="B74" s="63" t="str">
        <f>B12</f>
        <v>SMJEŠTAJ I ZBRINJAVANJE ŽIVOTINJA U SKLONIŠTU</v>
      </c>
      <c r="C74" s="63"/>
      <c r="D74" s="63"/>
      <c r="E74" s="63"/>
      <c r="F74" s="8">
        <f>F17</f>
        <v>0</v>
      </c>
    </row>
    <row r="75" spans="1:6" s="42" customFormat="1" ht="24" customHeight="1" thickBot="1">
      <c r="A75" s="43" t="s">
        <v>18</v>
      </c>
      <c r="B75" s="62" t="str">
        <f>B19</f>
        <v>VETERINARSKO ZDRAVSTVENA ZAŠTITA</v>
      </c>
      <c r="C75" s="62"/>
      <c r="D75" s="62"/>
      <c r="E75" s="62"/>
      <c r="F75" s="8">
        <f>F30</f>
        <v>0</v>
      </c>
    </row>
    <row r="76" spans="1:6" s="42" customFormat="1" ht="24" customHeight="1" thickBot="1">
      <c r="A76" s="9" t="s">
        <v>29</v>
      </c>
      <c r="B76" s="63" t="str">
        <f>B32</f>
        <v>IMUNOPROFILAKTIČKE MJERE</v>
      </c>
      <c r="C76" s="63"/>
      <c r="D76" s="63"/>
      <c r="E76" s="63"/>
      <c r="F76" s="8">
        <f>F35</f>
        <v>0</v>
      </c>
    </row>
    <row r="77" spans="1:6" s="42" customFormat="1" ht="24" customHeight="1" thickBot="1">
      <c r="A77" s="9" t="s">
        <v>40</v>
      </c>
      <c r="B77" s="63" t="str">
        <f>B37</f>
        <v>OBILJEŽAVANJE ŽIVOTINJA</v>
      </c>
      <c r="C77" s="63"/>
      <c r="D77" s="63"/>
      <c r="E77" s="63"/>
      <c r="F77" s="8">
        <f>F41</f>
        <v>0</v>
      </c>
    </row>
    <row r="78" spans="1:6" s="42" customFormat="1" ht="24" customHeight="1" thickBot="1">
      <c r="A78" s="9" t="s">
        <v>81</v>
      </c>
      <c r="B78" s="63" t="str">
        <f>B43</f>
        <v>EUTANAZIJA S ANESTEZIJOM TE ZBRINJAVANJE LEŠINA</v>
      </c>
      <c r="C78" s="63"/>
      <c r="D78" s="63"/>
      <c r="E78" s="63"/>
      <c r="F78" s="8">
        <f>F47</f>
        <v>0</v>
      </c>
    </row>
    <row r="79" spans="1:6" s="42" customFormat="1" ht="24" customHeight="1" thickBot="1">
      <c r="A79" s="43" t="s">
        <v>85</v>
      </c>
      <c r="B79" s="62" t="str">
        <f>B49</f>
        <v>SAKUPLJANJE I ZBRINJAVANJE LEŠINA I OSTALIH NUSPROIZVODA ŽIVOTINJSKOG PORIJETLA</v>
      </c>
      <c r="C79" s="62"/>
      <c r="D79" s="62"/>
      <c r="E79" s="62"/>
      <c r="F79" s="8">
        <f>F55</f>
        <v>0</v>
      </c>
    </row>
    <row r="80" spans="1:6" s="42" customFormat="1" ht="24" customHeight="1" thickBot="1">
      <c r="A80" s="9" t="s">
        <v>91</v>
      </c>
      <c r="B80" s="63" t="str">
        <f>B57</f>
        <v>NAKNADA ZA ODRŽAVANJE SKLONIŠTA ZA ŽIVOTINJE</v>
      </c>
      <c r="C80" s="63"/>
      <c r="D80" s="63"/>
      <c r="E80" s="63"/>
      <c r="F80" s="8">
        <f>F59</f>
        <v>0</v>
      </c>
    </row>
    <row r="81" spans="1:6" s="42" customFormat="1" ht="36" customHeight="1" thickBot="1">
      <c r="A81" s="9" t="s">
        <v>93</v>
      </c>
      <c r="B81" s="63" t="str">
        <f>B61</f>
        <v>DODACI ZA INTERVENTNE IZLASKE IZVAN RADNOG VREMENA</v>
      </c>
      <c r="C81" s="63"/>
      <c r="D81" s="63"/>
      <c r="E81" s="63"/>
      <c r="F81" s="8">
        <f>F70</f>
        <v>0</v>
      </c>
    </row>
    <row r="82" spans="1:6" s="42" customFormat="1" ht="24" customHeight="1" thickBot="1">
      <c r="A82" s="16"/>
      <c r="B82" s="64" t="s">
        <v>8</v>
      </c>
      <c r="C82" s="64"/>
      <c r="D82" s="64"/>
      <c r="E82" s="64"/>
      <c r="F82" s="10">
        <f>SUM(F73:F81)</f>
        <v>0</v>
      </c>
    </row>
    <row r="83" spans="1:6" s="42" customFormat="1" ht="24" customHeight="1" thickBot="1">
      <c r="A83" s="16"/>
      <c r="B83" s="64" t="s">
        <v>9</v>
      </c>
      <c r="C83" s="64"/>
      <c r="D83" s="64"/>
      <c r="E83" s="64"/>
      <c r="F83" s="3">
        <f>ROUND(F82*0.25, 2)</f>
        <v>0</v>
      </c>
    </row>
    <row r="84" spans="1:6" s="42" customFormat="1" ht="24" customHeight="1" thickBot="1">
      <c r="A84" s="16"/>
      <c r="B84" s="64" t="s">
        <v>10</v>
      </c>
      <c r="C84" s="64"/>
      <c r="D84" s="64"/>
      <c r="E84" s="64"/>
      <c r="F84" s="10">
        <f>SUM(F82:F83)</f>
        <v>0</v>
      </c>
    </row>
    <row r="85" spans="1:6" s="42" customFormat="1" ht="15.75">
      <c r="A85" s="49"/>
      <c r="B85" s="49"/>
      <c r="C85" s="49"/>
      <c r="D85" s="49"/>
      <c r="E85" s="49"/>
      <c r="F85" s="49"/>
    </row>
    <row r="86" spans="1:6" s="42" customFormat="1" ht="15.75">
      <c r="A86" s="49"/>
      <c r="B86" s="49"/>
      <c r="C86" s="49"/>
      <c r="D86" s="49"/>
      <c r="E86" s="49"/>
      <c r="F86" s="49"/>
    </row>
    <row r="87" spans="1:6" s="42" customFormat="1" ht="15.75" customHeight="1">
      <c r="A87" s="65" t="s">
        <v>11</v>
      </c>
      <c r="B87" s="65"/>
      <c r="C87" s="65"/>
      <c r="D87" s="65"/>
      <c r="E87" s="65"/>
      <c r="F87" s="65"/>
    </row>
    <row r="88" spans="1:6" s="42" customFormat="1" ht="15.75">
      <c r="A88" s="49"/>
      <c r="B88" s="49"/>
      <c r="C88" s="49"/>
      <c r="D88" s="49"/>
      <c r="E88" s="49"/>
      <c r="F88" s="49"/>
    </row>
    <row r="89" spans="1:6" s="42" customFormat="1" ht="15.75">
      <c r="A89" s="15"/>
      <c r="B89" s="44"/>
      <c r="C89" s="67" t="s">
        <v>14</v>
      </c>
      <c r="D89" s="67"/>
      <c r="E89" s="67"/>
      <c r="F89" s="67"/>
    </row>
    <row r="90" spans="1:6" s="42" customFormat="1" ht="15.75">
      <c r="A90" s="15"/>
      <c r="B90" s="44"/>
      <c r="C90" s="11"/>
      <c r="D90" s="11"/>
      <c r="E90" s="12"/>
      <c r="F90" s="12"/>
    </row>
    <row r="91" spans="1:6" s="42" customFormat="1" ht="15.75">
      <c r="A91" s="15"/>
      <c r="B91" s="46" t="s">
        <v>15</v>
      </c>
      <c r="C91" s="11"/>
      <c r="D91" s="11"/>
      <c r="E91" s="12"/>
      <c r="F91" s="12"/>
    </row>
    <row r="92" spans="1:6" s="16" customFormat="1" ht="16.5" thickBot="1">
      <c r="A92" s="15"/>
      <c r="B92" s="44"/>
      <c r="C92" s="61" t="s">
        <v>12</v>
      </c>
      <c r="D92" s="61"/>
      <c r="E92" s="61"/>
      <c r="F92" s="61"/>
    </row>
    <row r="93" spans="1:6" s="16" customFormat="1" ht="15.75">
      <c r="A93" s="15"/>
      <c r="B93" s="44"/>
      <c r="C93" s="61" t="s">
        <v>13</v>
      </c>
      <c r="D93" s="61"/>
      <c r="E93" s="61"/>
      <c r="F93" s="61"/>
    </row>
  </sheetData>
  <sheetProtection algorithmName="SHA-512" hashValue="1qFd1kRwyp0Cgq3PZspZSjFfxlp50tZdpBXo3aClhf5hIcHxzJJNxeGcp2k0J7EG8SfX3qxwmONHPfEdsrTNbg==" saltValue="/FTOl0IO8ps1FM/LkwFcFg==" spinCount="100000" sheet="1" objects="1" scenarios="1"/>
  <mergeCells count="52">
    <mergeCell ref="B10:E10"/>
    <mergeCell ref="B17:E17"/>
    <mergeCell ref="B12:F12"/>
    <mergeCell ref="B19:F19"/>
    <mergeCell ref="B30:E30"/>
    <mergeCell ref="A11:F11"/>
    <mergeCell ref="A18:F18"/>
    <mergeCell ref="B73:E73"/>
    <mergeCell ref="C89:F89"/>
    <mergeCell ref="B32:F32"/>
    <mergeCell ref="B35:E35"/>
    <mergeCell ref="B76:E76"/>
    <mergeCell ref="B37:F37"/>
    <mergeCell ref="B41:E41"/>
    <mergeCell ref="B77:E77"/>
    <mergeCell ref="A71:F71"/>
    <mergeCell ref="C62:F62"/>
    <mergeCell ref="C66:F66"/>
    <mergeCell ref="C92:F92"/>
    <mergeCell ref="C93:F93"/>
    <mergeCell ref="B75:E75"/>
    <mergeCell ref="B74:E74"/>
    <mergeCell ref="B82:E82"/>
    <mergeCell ref="B83:E83"/>
    <mergeCell ref="B84:E84"/>
    <mergeCell ref="A87:F87"/>
    <mergeCell ref="A88:F88"/>
    <mergeCell ref="B78:E78"/>
    <mergeCell ref="B79:E79"/>
    <mergeCell ref="B80:E80"/>
    <mergeCell ref="B81:E81"/>
    <mergeCell ref="A1:F1"/>
    <mergeCell ref="A3:F3"/>
    <mergeCell ref="A4:F4"/>
    <mergeCell ref="A5:F5"/>
    <mergeCell ref="A2:F2"/>
    <mergeCell ref="A31:F31"/>
    <mergeCell ref="A36:F36"/>
    <mergeCell ref="A42:F42"/>
    <mergeCell ref="A85:F85"/>
    <mergeCell ref="A86:F86"/>
    <mergeCell ref="B43:F43"/>
    <mergeCell ref="B47:E47"/>
    <mergeCell ref="A48:F48"/>
    <mergeCell ref="B49:F49"/>
    <mergeCell ref="B55:E55"/>
    <mergeCell ref="A56:F56"/>
    <mergeCell ref="B57:F57"/>
    <mergeCell ref="B59:E59"/>
    <mergeCell ref="A60:F60"/>
    <mergeCell ref="B61:F61"/>
    <mergeCell ref="B70:E70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  <rowBreaks count="1" manualBreakCount="1">
    <brk id="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2025-12-22T11:41:09Z</cp:lastPrinted>
  <dcterms:created xsi:type="dcterms:W3CDTF">2021-12-13T14:27:14Z</dcterms:created>
  <dcterms:modified xsi:type="dcterms:W3CDTF">2025-12-22T11:49:16Z</dcterms:modified>
</cp:coreProperties>
</file>