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loncaric\Desktop\Nabava\2024\24-24 Proširenje JR 2024\"/>
    </mc:Choice>
  </mc:AlternateContent>
  <xr:revisionPtr revIDLastSave="0" documentId="13_ncr:1_{C1A68A10-7EB1-45E1-A689-3A6A177552CC}" xr6:coauthVersionLast="47" xr6:coauthVersionMax="47" xr10:uidLastSave="{00000000-0000-0000-0000-000000000000}"/>
  <bookViews>
    <workbookView xWindow="-120" yWindow="-120" windowWidth="29040" windowHeight="15720" activeTab="1" xr2:uid="{00000000-000D-0000-FFFF-FFFF00000000}"/>
  </bookViews>
  <sheets>
    <sheet name="Uputa za popunjavanje" sheetId="4" r:id="rId1"/>
    <sheet name="Troškovnik" sheetId="2" r:id="rId2"/>
  </sheets>
  <definedNames>
    <definedName name="_xlnm.Print_Area" localSheetId="1">Troškovnik!$A$1:$F$95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8" i="2" l="1"/>
  <c r="F73" i="2"/>
  <c r="F72" i="2"/>
  <c r="F71" i="2"/>
  <c r="F70" i="2"/>
  <c r="F69" i="2"/>
  <c r="F68" i="2"/>
  <c r="F67" i="2"/>
  <c r="F66" i="2"/>
  <c r="F65" i="2"/>
  <c r="F64" i="2"/>
  <c r="F63" i="2"/>
  <c r="F62" i="2"/>
  <c r="F61" i="2"/>
  <c r="F60" i="2"/>
  <c r="F59" i="2"/>
  <c r="B77" i="2"/>
  <c r="F55" i="2"/>
  <c r="F54" i="2"/>
  <c r="F53" i="2"/>
  <c r="F52" i="2"/>
  <c r="F51" i="2"/>
  <c r="F50" i="2"/>
  <c r="F49" i="2"/>
  <c r="F48" i="2"/>
  <c r="F47" i="2"/>
  <c r="F46" i="2"/>
  <c r="F45" i="2"/>
  <c r="F44" i="2"/>
  <c r="F43" i="2"/>
  <c r="F74" i="2" l="1"/>
  <c r="F78" i="2" s="1"/>
  <c r="B85" i="2" l="1"/>
  <c r="F42" i="2"/>
  <c r="F41" i="2"/>
  <c r="F40" i="2"/>
  <c r="F32" i="2"/>
  <c r="F29" i="2"/>
  <c r="F21" i="2"/>
  <c r="F56" i="2" l="1"/>
  <c r="F77" i="2" s="1"/>
  <c r="F79" i="2" s="1"/>
  <c r="F85" i="2" s="1"/>
  <c r="F16" i="2" l="1"/>
  <c r="F15" i="2"/>
  <c r="F14" i="2"/>
  <c r="F13" i="2"/>
  <c r="F12" i="2"/>
  <c r="F11" i="2"/>
  <c r="F25" i="2" l="1"/>
  <c r="F20" i="2"/>
  <c r="F9" i="2"/>
  <c r="F34" i="2"/>
  <c r="F33" i="2"/>
  <c r="F31" i="2"/>
  <c r="F30" i="2"/>
  <c r="F35" i="2" l="1"/>
  <c r="F24" i="2"/>
  <c r="F23" i="2" l="1"/>
  <c r="F22" i="2"/>
  <c r="F26" i="2" l="1"/>
  <c r="F10" i="2"/>
  <c r="F17" i="2" s="1"/>
  <c r="B84" i="2" l="1"/>
  <c r="B83" i="2"/>
  <c r="B82" i="2"/>
  <c r="F82" i="2" l="1"/>
  <c r="F84" i="2" l="1"/>
  <c r="F83" i="2"/>
  <c r="F86" i="2" l="1"/>
  <c r="F87" i="2" s="1"/>
  <c r="F88" i="2" s="1"/>
</calcChain>
</file>

<file path=xl/sharedStrings.xml><?xml version="1.0" encoding="utf-8"?>
<sst xmlns="http://schemas.openxmlformats.org/spreadsheetml/2006/main" count="204" uniqueCount="135">
  <si>
    <t>T R O Š K O V N I K</t>
  </si>
  <si>
    <t>R. br.</t>
  </si>
  <si>
    <t>Opis</t>
  </si>
  <si>
    <t>Jedinična mjera</t>
  </si>
  <si>
    <t>Jedinična cijena</t>
  </si>
  <si>
    <t>Količina</t>
  </si>
  <si>
    <t>Iznos</t>
  </si>
  <si>
    <t>kom</t>
  </si>
  <si>
    <t>REKAPITULACIJA</t>
  </si>
  <si>
    <t>UKUPNO:</t>
  </si>
  <si>
    <t>PDV (25%):</t>
  </si>
  <si>
    <t>SVEUKUPNO:</t>
  </si>
  <si>
    <t>U _____________, _______________ godine.</t>
  </si>
  <si>
    <t>___________________________________</t>
  </si>
  <si>
    <t>(ime, prezime i potpis ovlaštene osobe Ponuditelja)</t>
  </si>
  <si>
    <t>PONUDITELJ</t>
  </si>
  <si>
    <t>MP</t>
  </si>
  <si>
    <t>m2</t>
  </si>
  <si>
    <t>m3</t>
  </si>
  <si>
    <t>1.</t>
  </si>
  <si>
    <t>2.</t>
  </si>
  <si>
    <t>3.</t>
  </si>
  <si>
    <t>Popunjavaju se samo polja označena svijetlo plavom bojom, i to jediničnim cijenama bez PDV-a. Molimo ponuditelje da ne mijenjaju preostala polja. Naručitelj je u obrazac ubacio odgovarajuće formule za izračun cijene.
Ukoliko je ponuđena cijena nula, odnosno ponuditelj stavku nudi besplatno obvezan je u polje predviđeno za upis cijene iste upisati iznos od 0,00 EUR (nula eura). Sve stavke troškovnika moraju biti popunjene.
Ukoliko ponuditelj nije u sustavu PDV-a, u rekapitulaciji pod stavkom "PDV (25%)" upisuje nulu (0). Za ponuditelje u sustavu PDV-a ova stavka će se automatski izračunati i nema potrebe za upisivanjem ičega.
OPĆINA OMIŠALJ</t>
  </si>
  <si>
    <t>2.1.</t>
  </si>
  <si>
    <t>2.2.</t>
  </si>
  <si>
    <t>1.1.</t>
  </si>
  <si>
    <t>1.2.</t>
  </si>
  <si>
    <t>3.1.</t>
  </si>
  <si>
    <t>3.2.</t>
  </si>
  <si>
    <t>2.3.</t>
  </si>
  <si>
    <t>2.4.</t>
  </si>
  <si>
    <t>2.5.</t>
  </si>
  <si>
    <t>2.6.</t>
  </si>
  <si>
    <t>3.3.</t>
  </si>
  <si>
    <t>m'</t>
  </si>
  <si>
    <t>1.3.</t>
  </si>
  <si>
    <t>1.4.</t>
  </si>
  <si>
    <t>1.5.</t>
  </si>
  <si>
    <t>1.6.</t>
  </si>
  <si>
    <t>1.7.</t>
  </si>
  <si>
    <t>1.8.</t>
  </si>
  <si>
    <t>3.4.</t>
  </si>
  <si>
    <t>3.5.</t>
  </si>
  <si>
    <t>3.6.</t>
  </si>
  <si>
    <t>4.</t>
  </si>
  <si>
    <t>4.2.</t>
  </si>
  <si>
    <t>4.1.</t>
  </si>
  <si>
    <t>Predmet nabave: Proširenje javne rasvjete u 2024. godini</t>
  </si>
  <si>
    <t>Evidencijski broj nabave: 24/24</t>
  </si>
  <si>
    <t>MIRINE, NASELJE OMIŠALJ</t>
  </si>
  <si>
    <t>MIRINE, NASELJE OMIŠALJ - UKUPNO</t>
  </si>
  <si>
    <t>ULICA PUŠĆA, NASELJE OMIŠALJ</t>
  </si>
  <si>
    <t>ULICA PUŠĆA, NASELJE OMIŠALJ - UKUPNO</t>
  </si>
  <si>
    <t>ULICA TINA UJEVIĆA, NASELJE NJIVICE</t>
  </si>
  <si>
    <t>Demontaža postojeće svjetiljke, uštemavanje kabela na stazi te ponovno betoniranje dijela staze u kojem se prije nalazila uklonjena svijetiljka. Obračun po komadu demontirane svjetiljke.</t>
  </si>
  <si>
    <t>Dobava i ugradnja spojnice za produljenje podzemnog kabela javne rasvijete. Obračun po komadu ugrađene spojnice.</t>
  </si>
  <si>
    <t>ULICA KANČINAR, NASELJE OMIŠALJ - UKUPNO</t>
  </si>
  <si>
    <t>ULICA KANČINAR, NASELJE OMIŠALJ</t>
  </si>
  <si>
    <t>Dobava i doprema LED urbane/ulične svjetiljke te ugradnja iste na stup iz stavke 1.2. ovog Troškovnika. Ukupna snaga ugrađenog sistema maksimalno 40 W. Tražene karakteristike svjetiljke:
- klasa električne zaštite: minimalno II
- korelirana temperatura nijanse bijelog svijetla: 3000 K
- CRI indeks: minimalno 70
- životni vijek: minimalni zahtjev iznosi
100 000 sati pri 80% svjetlosnog toka, L80B10
- minimalni raspon područja temperaturnog rada: od -30°C do +50°C
- stupanj mehaničke zaštite: minimalno IP66 sukladno važećoj normi HRN EN 60529 ili jednakovrijedno
- stupanj zaštite od vanjskih mehaničkih udara: minimalno IK08 sukladno važećoj normi HRN EN 62262 ili jednakovrijedno.
Obračun po komadu ugrađene svjetiljke.</t>
  </si>
  <si>
    <t>Montaža elemenata i spajanje svjetiljke uz korištenje auto platforme, uklj. sav potreban materijal. Stavka uključuje i spajanje pocinčane trake za uzemljenje stupa javne rasvjete. Obračun po komadu komplet realizirane stavke.</t>
  </si>
  <si>
    <t>Dobava, doprema i ugradnja nasadnog stupa javne rasvjete, vruće pocinčan i plastificiran, za zonu vjetra 3, vrh fi 60 mm, visine 3,5 m. Stup se pričvršćuje ankerima koji se buše u betonsku stazu i hvataju dvokomponentnom masom. Obračun po komadu ugrađenog stupa.</t>
  </si>
  <si>
    <t>kpl</t>
  </si>
  <si>
    <t>GRAĐEVINSKI RADOVI</t>
  </si>
  <si>
    <t>Ispitivanje, traženje, trasiranje i označavanje postojećih podzemnih instalacija drugih korisnika (HT, Ponikve, HEP i dr.). U cijenu
uključiti sve troškove ishodovanja dokumenata potrebnih za iskop kabelskog rova uz/preko drugih instalacija. Obračun po komplet izvedenoj stavci.</t>
  </si>
  <si>
    <t>4.1.2.</t>
  </si>
  <si>
    <t>4.1.3.</t>
  </si>
  <si>
    <t>4.1.1.</t>
  </si>
  <si>
    <t>Dobava, doprema i ugradnja kabela za spoj svjetiljke sa stupnom razdjelnicom, tip NYY 5 x 1,5 mm. Spajanje na stupnu razdjelnicu. Obračun po dužnom metru ugrađenog kabela.</t>
  </si>
  <si>
    <t>Dobava, doprema i izrada kabelskih završetaka na kabelima u stupu javne rasvjete te spajanje na stupnu razdjelnicu. Za izvedbu koristiti toplo skupljajući postupak. Obračun po komadu realizirane stavke.</t>
  </si>
  <si>
    <t>Dobava, doprema i ugradnja kabela za spoj svjetiljke sa stupnom razdjelnicom, tip NYY (PP00) 3 x 1,5 mm. Spajanje na stupnu razdjelnicu i svjetiljku. Obračun po dužnom metru ugrađenog kabela.</t>
  </si>
  <si>
    <t>Uvlačenje i spajanje kabela kroz postojeći stup javne rasvjete, do razdjelnice stupa. Stavka sadrži sve prateće građevinske i elektromonterske radove do pune funkcionalnosti. Obračun po komplet izvedenoj stavci.</t>
  </si>
  <si>
    <t>Iskolčenje temelja stupa javne rasvjete. Po završetku svih radova vrh temelja stupa mora biti 5 cm ispod završnog sloja okolnog terena. Obračun po komadu iskolčenog temelja.</t>
  </si>
  <si>
    <t>Iskolčenje trase polaganja kabela. Obračun po komplet izvedenoj stavci.</t>
  </si>
  <si>
    <t>4.1.4.</t>
  </si>
  <si>
    <t>4.1.5.</t>
  </si>
  <si>
    <t>4.1.6.</t>
  </si>
  <si>
    <t>Pripremni radovi vezani za izvedbu regulacije prometa za vrijeme izvođenja radova. Obračun po komplet izvedenoj stavci.</t>
  </si>
  <si>
    <t>Dvostrano zarezivanje asfalta ili betona na trasi iskopa. Obračun po dužnom metru reza.</t>
  </si>
  <si>
    <t>Razbijanje postojećeg asfalta / betona strojem te utovar, odvoz i zbrinjavanje materijala na deponiju osiguranom od strane izvođača radova, bez obzira na udaljenost. Obračun po m2 razbijenog, odvezenog i uredno zbrinutog materijala.</t>
  </si>
  <si>
    <t>4.1.7.</t>
  </si>
  <si>
    <t>4.1.8.</t>
  </si>
  <si>
    <t>4.1.9.</t>
  </si>
  <si>
    <t>4.1.10.</t>
  </si>
  <si>
    <t>4.1.11.</t>
  </si>
  <si>
    <t>4.1.12.</t>
  </si>
  <si>
    <t>Pažljivi strojno - ručni iskop ispred temelja stupa oznake 3.1.3. u Tehničkom rješenju zbog opasnosti od oštećenja postojećeg kabela JR. Pronalazak i čišćenje otvora u temelju stupa. Obračun po komplet izvedenoj stavci.</t>
  </si>
  <si>
    <t>Dobava, doprema i ugradnja stupa javne rasvjete, izrađenog iz čeličnih bezšavnih cijevi s debljinom stjenke od minimalno 3 mm, vruće cinčani, segmentni, za zonu vjetra 3, vrh fi 60 mm, visina stupa 8+0,5 m. Spajanje stupne razdjelnice, spajanje uzemljenja na stup, nabijanje stupa pijeskom i betoniranje kape oko temelja za fiksiranje stupa. Obračun po komadu ugrađenog stupa.</t>
  </si>
  <si>
    <t>Dobava, doprema i ugradnja stupa javne rasvjete, izrađenog iz čeličnih bezšavnih cijevi s debljinom stjenke od minimalno 3 mm, vruće cinčani, segmentni, za zonu vjetra 3, vrh fi 60 mm, visina stupa 5+0,5 m. Spajanje stupne razdjelnice, spajanje uzemljenja na stup, nabijanje stupa pijeskom i betoniranje kape oko temelja za fiksiranje stupa. Obračun po komadu ugrađenog stupa.</t>
  </si>
  <si>
    <t>Izrada betonskog temelja za stup javne rasvjete dimenzija 0,70 x 0,70 x 0,80 m. Dobava i ugradnja betona C 20/25 u zašalovani okvir temelja. Prije zalijevanja betona treba postaviti plastičnu cijev Ø110 mm s dva koljena 45° za prolaz kabela u stup. Temelj je predviđen za usadne stupove pa treba osigurati otvor za umetanje stupova u sredini temelja promjera Ø25 0mm i dubine 500 mm. Otvor za umetanje stupa JR pomaknut je u odnosu na sredinu temelja kako bi stup bio čim bliže ogradnom zidu. Oko otvora ugraditi armaturnu mrežu. Kroz temelj postaviti pocinčanu traku za uzemljenje FeZn 25 x 4 mm, površine presjeka 100 mm2, dužine oko 3 m za spoj uzemljivača sa stupom. Iskop i višak materijala potrebno je zbrinuti na deponiju osiguranom od strane izvođača radova, bez obzira na udaljenost.  Obračun po komadu izvedenog temelja.</t>
  </si>
  <si>
    <t>Iskop kabelskog rova širine 40 cm i dubine 80 cm. Planiranje dna rova uz nabijanje sitnog materijala iz iskopa. Iskopani materijal se odlaže sa strane rova. Obračun po metru dužnom iskopanog materijala.</t>
  </si>
  <si>
    <t>Dobava, prijevoz i ugradnja pijeska frakcije 0-8 mm u kabelski rov u sloju 2 x 10 cm, za zaštitu kabela i cijevi. Obračun po m3 ugrađenog pijeska.</t>
  </si>
  <si>
    <t>Dobava, doprema i ugradnja polaganjem u
kabelski rov na posteljicu od pijeska PP ili PEHD cijevi Ø110 mm, crvene boje, s glatkom unutašnjom stijenkom, za zaštitu kabela u kanalu. Cijenom stavke obuhvatiti i elemente za međusobni prihvat i učvršćenje cijevi u kabelskom rovu (mršavi beton). Obračun po dužnom metru položene cijevi.</t>
  </si>
  <si>
    <t>4.1.13.</t>
  </si>
  <si>
    <t>4.1.14.</t>
  </si>
  <si>
    <t>4.1.15.</t>
  </si>
  <si>
    <t>4.1.16.</t>
  </si>
  <si>
    <t>Dobava, doprema i izvedba tamponskog sloja debljine 20 cm od drobljenog kamenog materijala, sa strojnim nabijanjem i zbijanjem materijala. Obračun po metru izvedenog tamponskog sloja.</t>
  </si>
  <si>
    <t>Dobava, doprema i ugradnja betonske stabilizacije ispod asfalta u Ulici Augusta Šenoe kod stupa oznake 3.1.3. u Tehničkom rješenju te na prekopu kolnog ulaza u dvorišta. Beton razreda C20/25 u sloju debljine 10 cm i širine 50 cm. Obračun po dužnom metru betonske podloge.</t>
  </si>
  <si>
    <t>Dobava, doprema i ugradnja asfalta BNHS 16 u sloju debljine 5 cm, s obradom spojeva bitumenskom emulzijom. Obračun po metru kubnom asfaltirane površine.</t>
  </si>
  <si>
    <t>Geodetsko snimanje trase kabela i cijevi te izrada dokumentacije - elaborata katastra vodova. Snimanje koordinata temelja stupova u sve tri ravnine (x, y, z). Obračun po dužnom metru evidentirane trase.</t>
  </si>
  <si>
    <t>REKAPITULANCIJA - ULICA TINA UJEVIĆA, NASELJE NJIVICE</t>
  </si>
  <si>
    <t>ELEKTROMONTAŽNI RADOVI</t>
  </si>
  <si>
    <t>ELEKTROMONTAŽNI RADOVI - UKUPNO</t>
  </si>
  <si>
    <t>GRAĐEVINSKI RADOVI - UKUPNO</t>
  </si>
  <si>
    <t>4.2.1.</t>
  </si>
  <si>
    <t>4.2.2.</t>
  </si>
  <si>
    <t>4.2.3.</t>
  </si>
  <si>
    <t>4.2.4.</t>
  </si>
  <si>
    <t>4.2.5.</t>
  </si>
  <si>
    <t>4.2.6.</t>
  </si>
  <si>
    <t>4.2.7.</t>
  </si>
  <si>
    <t>4.2.8.</t>
  </si>
  <si>
    <t>4.2.9.</t>
  </si>
  <si>
    <t>4.2.10.</t>
  </si>
  <si>
    <t>4.2.11.</t>
  </si>
  <si>
    <t>4.2.12.</t>
  </si>
  <si>
    <t>4.2.13.</t>
  </si>
  <si>
    <t>4.2.15.</t>
  </si>
  <si>
    <t>4.2.14.</t>
  </si>
  <si>
    <t>Ispitivanje kabela te isključenje kabela javne rasvjete u stupu oznake 3.1.4. u Tehničkom rješenju koji vodi prema stupu oznake 3.1.3. u Tehničkom rješenju. Obračun po komplet izvedenoj stavci.</t>
  </si>
  <si>
    <t>Dobava, doprema i polaganje kabela za javnu rasvjetu tipa NAYY 4 x 25 + 1,5 mm2 u unaprijed pripremljeni kabelski rov, na posteljicu od pijeska te uvod u betonske temelje za stupove javne rasvjete. Obračun po dužnom metru ugrađenog kabela.</t>
  </si>
  <si>
    <t>Dobava, doprema i ugradnja čeličnih, vruće cinčanih križnih spojnica FeZn 80 x 80 / III za međusobni spoj uzemljivača. Spojno mjesto zaliti bitumenom radi zaštite od oksidacije. Obračun po komadu ugrađene križne spojnice.</t>
  </si>
  <si>
    <t>Dobava, doprema i ugradnja čelične vruće cinčane trake za uzemljenje FeZn 25 x 4 mm površine presjeka 120 mm2. Traka se u kabelski rov postavlja "na nož" na sloj nabijenog sitnog materijala iz iskopa, a iznad pijeska i kabela. Na traku će se križnim spojnicama spajati otcjepi za uzemljenje stupova javne rasvjete. Spajanje trake radi produljenja trake izvršiti sa FeZn križnim spojnicama. Kod postojećeg stupa javne rasvjete novo položenu traku spojiti s postojećom trakom FeZn križnom spojnicom. Obračun po dužnom metru ugrađene trake.</t>
  </si>
  <si>
    <t>Dobava, doprema i ugradnja PVC crvene trake upozorenja. Traka se polaže u kabelski rov prilikom zatrapavanja istog, iznad kabela, na dubini -20 cm od kote okolnog terena u poravnati materijal iz iskopa. Obračun po dužnom metru ugrađene PVC trake.</t>
  </si>
  <si>
    <t>Dobava, doprema i ugradnja kabelske spojnice u kompletu s 4 kom. gnječnih tuljaka za Al 25, za popravak oštećenja na kabelu i/ili produljenje vodiča u stupu do stupne razdjelnice. Za izvedbu  koristiti toplo skupljajući postupak. Obračun po komadu ugrađene spojnice.</t>
  </si>
  <si>
    <t>Spajanje uzemljenja stupa javne rasvjete s uzemljivačem izvedenim trakom FeZn 25 x 4 mm vijčanim spojem M12 s vanjske strane stupa. Obračun po komadu realizirane stavke.</t>
  </si>
  <si>
    <t>Ispitivanje mreže i instalacije prije puštanja u pogon. Potrebno je provjeriti neprekinutost uzemljivača, te izvršiti mjerenje otpora rasprostiranja uzemljivača, mjerenje izolacije kabela i to zasebno svaki vodič s svakim vodičem i ukupno prema uzemljivaču. Za mjerenje koristiti metar ispitnog napona 500 V. Za mjerenje otpora petlje koristiti izvor 200 mA. Kontrola zaštite od el. udara. O izvršenim mjerenjima i rezultatima mjerenja izdati pisano izvješće potpisano sa strane odgovorne i ovlaštene osobe. Obračun po kompletu stavke realizirane u cjelosti.</t>
  </si>
  <si>
    <t>Uključenje i spajanje napajanja na novu javnu rasvjetu spajanjem postojećeg kabela u stupu javne rasvjete oznake 3.1.4. u Tehničkom rješenju.</t>
  </si>
  <si>
    <t>Izrada izvedbene tehničke dokumentacije mreže javne rasvjete sa strane ovlaštenog inženjera elektrotehnike. Dostava izrađene dokumentacije u fizičkom (3 primjerka) te digitalnom obliku (.pdf, .dwg). Obračun po komplet realiziranoj stavci.</t>
  </si>
  <si>
    <t>Zatrpavanje kabelskog rova sitnim materijalom iz iskopa u sloju debljine 15 cm, sa strojnim nabijanjem. Na taj sloj je potrebno postaviti traku za uzemljenje kako je opisano u stavci 4.2.4. ovog Troškovnika. Traka se zatrpava slojem sitnog materijala iz iskopa debljine 15 cm, sa strojnim nabijanjem. Po drugom sloju potrebno je postaviti PVC traku upozorenja kako je opisano u stavci 4.2.5. ovog Troškovnika. Zatrpavanje preostalim sitnim materijalom iz iskopa u sloju od 10 do 15 cm. Obračun po dužnom metru zatrpanog rova.</t>
  </si>
  <si>
    <t>Dobava, doprema i ugradnja stupne razdjelnice za spoj do 3 kabela tipa NAYY 4 x 25 mm vijčanim spojem u stezaljki, komplet s topivim osiguračem 6A, s poklopcem za zaštitu od napona dodira dijelova pod naponom, stupanj zaštite minimalno IP54 sukladno važećoj normi HRN EN 60529 ili jednakovrijedno. Za nulovanje stupa koristiti vodič P/F-Y 10 sa stopicom i tuljkom. Obračun po komadu ugrađene stupne razdjelnice.</t>
  </si>
  <si>
    <t>Dobava i doprema LED cestovne svjetiljke te ugradnja iste na stup iz stavke 2.1. ovog Troškovnika. Ukupna snaga ugrađenog sistema maksimalno 30 W. Tražene karakteristike svjetiljke:
- klasa električne zaštite: minimalno II
- korelirana temperatura nijanse bijelog svijetla: 3000 K
- CRI indeks: minimalno 70
- životni vijek: minimalni zahtjev iznosi
100 000 sati pri 80% svjetlosnog toka, L80B10
- minimalni raspon područja temperaturnog rada: od -30°C do +50°C
- stupanj mehaničke zaštite: minimalno IP66 sukladno važećoj normi HRN EN 60529 ili jednakovrijedno
- stupanj zaštite od vanjskih mehaničkih udara: minimalno IK08 sukladno važećoj normi HRN EN 62262 ili jednakovrijedno.
Obračun po komadu ugrađene svjetiljke.</t>
  </si>
  <si>
    <t>Dobava i doprema LED cestovne svjetiljke te ugradnja iste na stup iz stavke 4.2.7. ovog Troškovnika. Ukupna snaga ugrađenog sistema maksimalno 30 W. Tražene karakteristike svjetiljke:
- klasa električne zaštite: minimalno II
- korelirana temperatura nijanse bijelog svijetla: 3000 K
- CRI indeks: minimalno 70
- životni vijek: minimalni zahtjev iznosi
100 000 sati pri 80% svjetlosnog toka, L80B10
- minimalni raspon područja temperaturnog rada: od -30°C do +50°C
- stupanj mehaničke zaštite: minimalno IP66 sukladno važećoj normi HRN EN 60529 ili jednakovrijedno
- stupanj zaštite od vanjskih mehaničkih udara: minimalno IK08 sukladno važećoj normi HRN EN 62262 ili jednakovrijedno.
Obračun po komadu ugrađene svjetiljke.</t>
  </si>
  <si>
    <t>Dobava i doprema LED cestovne svjetiljke te ugradnja iste na stup iz stavke 3.1. ovog Troškovnika. Ukupna snaga ugrađenog sistema maksimalno 70 W. Tražene karakteristike svjetiljke:
- klasa električne zaštite: minimalno II
- korelirana temperatura nijanse bijelog svijetla: 3000 K
- CRI indeks: minimalno 70
- životni vijek: minimalni zahtjev iznosi
100 000 sati pri 80% svjetlosnog toka, L80B10
- minimalni raspon područja temperaturnog rada: od -30°C do +50°C
- stupanj mehaničke zaštite: minimalno IP66 sukladno važećoj normi HRN EN 60529 ili jednakovrijedno
- stupanj zaštite od vanjskih mehaničkih udara: minimalno IK08 sukladno važećoj normi HRN EN 62262 ili jednakovrijedno.
Obračun po komadu ugrađene svjetiljke.</t>
  </si>
  <si>
    <t>Radove na proširenju javne rasvjete u ul. Tina Ujevića u naselju Njivice potrebno je izvesti sukladno uvjetima definiranima Pozivom na dostavu ponuda, KLASA: 024-01/24-01/57, URBROJ: 2170-30-24-3 i Tehničkom rješenju broj 5-006-22/01 koje čini Prilog 3. spomenutog Poziva.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</si>
</sst>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1]"/>
    <numFmt numFmtId="168" formatCode="&quot; &quot;#,##0.00&quot;    &quot;;&quot;-&quot;#,##0.00&quot;    &quot;;&quot; -&quot;00&quot;    &quot;;&quot; &quot;@&quot; &quot;"/>
    <numFmt numFmtId="169" formatCode="_-* #,##0.00\ _k_n_-;\-* #,##0.00\ _k_n_-;_-* &quot;-&quot;??\ _k_n_-;_-@_-"/>
  </numFmts>
  <fonts count="15">
    <font>
      <sz val="11"/>
      <color rgb="FF000000"/>
      <name val="Calibri"/>
      <family val="2"/>
      <charset val="238"/>
    </font>
    <font>
      <sz val="11"/>
      <color rgb="FF000000"/>
      <name val="Calibri"/>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1"/>
      <color rgb="FF000000"/>
      <name val="Times New Roman"/>
      <family val="1"/>
      <charset val="238"/>
    </font>
    <font>
      <sz val="10"/>
      <color rgb="FF000000"/>
      <name val="Arial"/>
      <family val="2"/>
      <charset val="238"/>
    </font>
    <font>
      <sz val="11"/>
      <color rgb="FF000000"/>
      <name val="Calibri"/>
      <family val="2"/>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2"/>
      <color rgb="FF000000"/>
      <name val="Arial"/>
      <family val="2"/>
      <charset val="238"/>
    </font>
    <font>
      <sz val="10"/>
      <color rgb="FF000000"/>
      <name val="ISOCPEUR"/>
      <family val="2"/>
    </font>
  </fonts>
  <fills count="10">
    <fill>
      <patternFill patternType="none"/>
    </fill>
    <fill>
      <patternFill patternType="gray125"/>
    </fill>
    <fill>
      <patternFill patternType="solid">
        <fgColor rgb="FFD9D9D9"/>
        <bgColor rgb="FFD9D9D9"/>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
      <patternFill patternType="solid">
        <fgColor theme="0" tint="-0.34998626667073579"/>
        <bgColor rgb="FFBFBFBF"/>
      </patternFill>
    </fill>
    <fill>
      <patternFill patternType="solid">
        <fgColor theme="0" tint="-0.14999847407452621"/>
        <bgColor rgb="FFBFBFBF"/>
      </patternFill>
    </fill>
    <fill>
      <patternFill patternType="solid">
        <fgColor theme="0" tint="-0.34998626667073579"/>
        <bgColor indexed="64"/>
      </patternFill>
    </fill>
    <fill>
      <patternFill patternType="solid">
        <fgColor theme="0" tint="-0.14999847407452621"/>
        <bgColor rgb="FFD9D9D9"/>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7">
    <xf numFmtId="0" fontId="0" fillId="0" borderId="0"/>
    <xf numFmtId="165" fontId="1" fillId="0" borderId="0" applyFont="0" applyFill="0" applyBorder="0" applyAlignment="0" applyProtection="0"/>
    <xf numFmtId="166" fontId="1" fillId="0" borderId="0" applyFont="0" applyFill="0" applyBorder="0" applyAlignment="0" applyProtection="0"/>
    <xf numFmtId="0" fontId="9" fillId="0" borderId="0"/>
    <xf numFmtId="168" fontId="9" fillId="0" borderId="0" applyFont="0" applyFill="0" applyBorder="0" applyAlignment="0" applyProtection="0"/>
    <xf numFmtId="169" fontId="9" fillId="0" borderId="0" applyFont="0" applyFill="0" applyBorder="0" applyAlignment="0" applyProtection="0"/>
    <xf numFmtId="0" fontId="14" fillId="0" borderId="0" applyNumberFormat="0" applyBorder="0" applyProtection="0"/>
  </cellStyleXfs>
  <cellXfs count="88">
    <xf numFmtId="0" fontId="0" fillId="0" borderId="0" xfId="0"/>
    <xf numFmtId="0" fontId="2" fillId="0" borderId="0" xfId="0" applyFont="1"/>
    <xf numFmtId="167" fontId="12" fillId="3" borderId="4" xfId="0" applyNumberFormat="1" applyFont="1" applyFill="1" applyBorder="1" applyAlignment="1" applyProtection="1">
      <alignment horizontal="center" vertical="center" wrapText="1"/>
      <protection locked="0"/>
    </xf>
    <xf numFmtId="167" fontId="12" fillId="3" borderId="2" xfId="0" applyNumberFormat="1" applyFont="1" applyFill="1" applyBorder="1" applyAlignment="1" applyProtection="1">
      <alignment horizontal="center" vertical="center" wrapText="1"/>
      <protection locked="0"/>
    </xf>
    <xf numFmtId="167" fontId="4" fillId="4" borderId="1" xfId="2" applyNumberFormat="1" applyFont="1" applyFill="1" applyBorder="1" applyAlignment="1" applyProtection="1">
      <alignment horizontal="center" vertical="center"/>
      <protection locked="0"/>
    </xf>
    <xf numFmtId="167" fontId="12" fillId="0" borderId="4" xfId="1" applyNumberFormat="1" applyFont="1" applyBorder="1" applyAlignment="1" applyProtection="1">
      <alignment horizontal="center" vertical="center"/>
    </xf>
    <xf numFmtId="167" fontId="12" fillId="0" borderId="2" xfId="1" applyNumberFormat="1" applyFont="1" applyBorder="1" applyAlignment="1" applyProtection="1">
      <alignment horizontal="center" vertical="center"/>
    </xf>
    <xf numFmtId="4" fontId="4" fillId="5" borderId="7" xfId="1" applyNumberFormat="1" applyFont="1" applyFill="1" applyBorder="1" applyAlignment="1" applyProtection="1">
      <alignment vertical="center"/>
    </xf>
    <xf numFmtId="4" fontId="4" fillId="5" borderId="2" xfId="1" applyNumberFormat="1" applyFont="1" applyFill="1" applyBorder="1" applyAlignment="1" applyProtection="1">
      <alignment horizontal="center" vertical="center"/>
    </xf>
    <xf numFmtId="167" fontId="4" fillId="2" borderId="1" xfId="2" applyNumberFormat="1" applyFont="1" applyFill="1" applyBorder="1" applyAlignment="1" applyProtection="1">
      <alignment horizontal="center" vertical="center"/>
    </xf>
    <xf numFmtId="4" fontId="4" fillId="2" borderId="1" xfId="1" applyNumberFormat="1" applyFont="1" applyFill="1" applyBorder="1" applyAlignment="1" applyProtection="1">
      <alignment horizontal="center" vertical="center"/>
    </xf>
    <xf numFmtId="167" fontId="4" fillId="4" borderId="1" xfId="2" applyNumberFormat="1" applyFont="1" applyFill="1" applyBorder="1" applyAlignment="1" applyProtection="1">
      <alignment horizontal="center" vertical="center"/>
    </xf>
    <xf numFmtId="0" fontId="7" fillId="0" borderId="0" xfId="0" applyFont="1" applyProtection="1">
      <protection locked="0"/>
    </xf>
    <xf numFmtId="0" fontId="7" fillId="0" borderId="0" xfId="0" applyFont="1" applyAlignment="1" applyProtection="1">
      <alignment horizontal="center"/>
      <protection locked="0"/>
    </xf>
    <xf numFmtId="167" fontId="11" fillId="7" borderId="1" xfId="1" applyNumberFormat="1" applyFont="1" applyFill="1" applyBorder="1" applyAlignment="1" applyProtection="1">
      <alignment horizontal="center" vertical="center"/>
    </xf>
    <xf numFmtId="167" fontId="11" fillId="8" borderId="1" xfId="2" applyNumberFormat="1" applyFont="1" applyFill="1" applyBorder="1" applyAlignment="1" applyProtection="1">
      <alignment horizontal="center" vertical="center"/>
    </xf>
    <xf numFmtId="167" fontId="11" fillId="9" borderId="1" xfId="2" applyNumberFormat="1" applyFont="1" applyFill="1" applyBorder="1" applyAlignment="1" applyProtection="1">
      <alignment horizontal="center" vertical="center"/>
    </xf>
    <xf numFmtId="4" fontId="11" fillId="9" borderId="1" xfId="1" applyNumberFormat="1" applyFont="1" applyFill="1" applyBorder="1" applyAlignment="1" applyProtection="1">
      <alignment horizontal="center" vertical="center"/>
    </xf>
    <xf numFmtId="167" fontId="11" fillId="6" borderId="1" xfId="1" applyNumberFormat="1" applyFont="1" applyFill="1" applyBorder="1" applyAlignment="1" applyProtection="1">
      <alignment horizontal="center" vertical="center"/>
    </xf>
    <xf numFmtId="0" fontId="7" fillId="0" borderId="0" xfId="0" applyFont="1"/>
    <xf numFmtId="164" fontId="4" fillId="0" borderId="0" xfId="0" applyNumberFormat="1" applyFont="1" applyAlignment="1">
      <alignment horizontal="center" vertical="center"/>
    </xf>
    <xf numFmtId="0" fontId="5" fillId="0" borderId="0" xfId="0" applyFont="1"/>
    <xf numFmtId="0" fontId="5" fillId="0" borderId="0" xfId="0" applyFont="1" applyAlignment="1">
      <alignment wrapText="1"/>
    </xf>
    <xf numFmtId="4" fontId="5" fillId="0" borderId="0" xfId="0" applyNumberFormat="1" applyFont="1" applyAlignment="1">
      <alignment horizontal="center" vertical="top"/>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wrapText="1" indent="1"/>
    </xf>
    <xf numFmtId="0" fontId="11" fillId="6" borderId="2" xfId="0" applyFont="1" applyFill="1" applyBorder="1" applyAlignment="1">
      <alignment horizontal="center" vertical="center" wrapText="1"/>
    </xf>
    <xf numFmtId="4" fontId="11" fillId="6" borderId="2" xfId="0" applyNumberFormat="1" applyFont="1" applyFill="1" applyBorder="1" applyAlignment="1">
      <alignment horizontal="center" vertical="center" wrapText="1"/>
    </xf>
    <xf numFmtId="4" fontId="11" fillId="6" borderId="2" xfId="0" applyNumberFormat="1" applyFont="1" applyFill="1" applyBorder="1" applyAlignment="1">
      <alignment horizontal="center" vertical="center"/>
    </xf>
    <xf numFmtId="0" fontId="12" fillId="0" borderId="0" xfId="0" applyFont="1"/>
    <xf numFmtId="0" fontId="12" fillId="0" borderId="3" xfId="0" applyFont="1" applyBorder="1" applyAlignment="1">
      <alignment horizontal="center" vertical="center"/>
    </xf>
    <xf numFmtId="0" fontId="12" fillId="0" borderId="4" xfId="0" applyFont="1" applyBorder="1" applyAlignment="1">
      <alignment horizontal="left" vertical="center" wrapText="1" indent="1"/>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14" fontId="12" fillId="0" borderId="3"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left" vertical="center" wrapText="1" indent="1"/>
    </xf>
    <xf numFmtId="0" fontId="12" fillId="0" borderId="2" xfId="0" applyFont="1" applyBorder="1" applyAlignment="1">
      <alignment horizontal="center" vertical="center"/>
    </xf>
    <xf numFmtId="4" fontId="12" fillId="0" borderId="2" xfId="0" applyNumberFormat="1" applyFont="1" applyBorder="1" applyAlignment="1">
      <alignment horizontal="center" vertical="center"/>
    </xf>
    <xf numFmtId="0" fontId="12" fillId="0" borderId="0" xfId="0" applyFont="1" applyAlignment="1">
      <alignment wrapText="1"/>
    </xf>
    <xf numFmtId="4" fontId="12" fillId="0" borderId="0" xfId="0" applyNumberFormat="1" applyFont="1" applyAlignment="1">
      <alignment horizontal="center" vertical="top"/>
    </xf>
    <xf numFmtId="49" fontId="12" fillId="0" borderId="1"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8" fillId="0" borderId="0" xfId="0" applyFont="1"/>
    <xf numFmtId="0" fontId="11" fillId="7" borderId="1" xfId="0" applyFont="1" applyFill="1" applyBorder="1" applyAlignment="1">
      <alignment horizontal="center" vertical="center" wrapText="1"/>
    </xf>
    <xf numFmtId="16" fontId="12" fillId="0" borderId="3" xfId="0" applyNumberFormat="1" applyFont="1" applyBorder="1" applyAlignment="1">
      <alignment horizontal="center" vertical="center"/>
    </xf>
    <xf numFmtId="0" fontId="11" fillId="9" borderId="1" xfId="0" applyFont="1" applyFill="1" applyBorder="1" applyAlignment="1">
      <alignment horizontal="center" vertical="center"/>
    </xf>
    <xf numFmtId="0" fontId="13" fillId="0" borderId="0" xfId="0" applyFont="1"/>
    <xf numFmtId="0" fontId="4" fillId="5" borderId="6" xfId="0" applyFont="1" applyFill="1" applyBorder="1" applyAlignment="1">
      <alignment horizontal="center" vertical="center"/>
    </xf>
    <xf numFmtId="0" fontId="4" fillId="5" borderId="7" xfId="0" applyFont="1" applyFill="1" applyBorder="1" applyAlignment="1">
      <alignment horizontal="left" vertical="center" wrapText="1" indent="1"/>
    </xf>
    <xf numFmtId="0" fontId="4" fillId="5" borderId="7"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0" xfId="0" applyFont="1" applyAlignment="1">
      <alignment wrapText="1"/>
    </xf>
    <xf numFmtId="4" fontId="7" fillId="0" borderId="0" xfId="0" applyNumberFormat="1" applyFont="1" applyAlignment="1">
      <alignment horizontal="center" vertical="top"/>
    </xf>
    <xf numFmtId="0" fontId="7" fillId="0" borderId="0" xfId="0" applyFont="1" applyAlignment="1">
      <alignment horizontal="center"/>
    </xf>
    <xf numFmtId="0" fontId="7" fillId="0" borderId="0" xfId="0" applyFont="1" applyAlignment="1">
      <alignment horizontal="right" wrapText="1"/>
    </xf>
    <xf numFmtId="0" fontId="2" fillId="0" borderId="0" xfId="0" applyFont="1" applyAlignment="1">
      <alignment horizontal="left" vertical="center" wrapText="1"/>
    </xf>
    <xf numFmtId="0" fontId="11" fillId="6" borderId="6" xfId="0" applyFont="1" applyFill="1" applyBorder="1" applyAlignment="1">
      <alignment horizontal="left" vertical="center" indent="1"/>
    </xf>
    <xf numFmtId="0" fontId="11" fillId="6" borderId="7" xfId="0" applyFont="1" applyFill="1" applyBorder="1" applyAlignment="1">
      <alignment horizontal="left" vertical="center" indent="1"/>
    </xf>
    <xf numFmtId="0" fontId="11" fillId="6" borderId="2" xfId="0" applyFont="1" applyFill="1" applyBorder="1" applyAlignment="1">
      <alignment horizontal="left" vertical="center" indent="1"/>
    </xf>
    <xf numFmtId="0" fontId="7" fillId="0" borderId="0" xfId="0" applyFont="1" applyAlignment="1">
      <alignment horizontal="center"/>
    </xf>
    <xf numFmtId="0" fontId="11" fillId="6" borderId="6" xfId="0" applyFont="1" applyFill="1" applyBorder="1" applyAlignment="1">
      <alignment horizontal="left" vertical="center" wrapText="1" indent="1"/>
    </xf>
    <xf numFmtId="0" fontId="11" fillId="6" borderId="7" xfId="0"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0" fontId="11" fillId="6" borderId="5" xfId="0" applyFont="1" applyFill="1" applyBorder="1" applyAlignment="1">
      <alignment horizontal="left" vertical="center" indent="1"/>
    </xf>
    <xf numFmtId="0" fontId="4" fillId="2" borderId="1" xfId="0" applyFont="1" applyFill="1" applyBorder="1" applyAlignment="1">
      <alignment horizontal="left" vertical="center" indent="1"/>
    </xf>
    <xf numFmtId="4" fontId="4" fillId="2" borderId="1" xfId="1" applyNumberFormat="1" applyFont="1" applyFill="1" applyBorder="1" applyAlignment="1" applyProtection="1">
      <alignment horizontal="left" vertical="center" wrapText="1" indent="1"/>
    </xf>
    <xf numFmtId="0" fontId="11" fillId="7" borderId="6" xfId="0" applyFont="1" applyFill="1" applyBorder="1" applyAlignment="1">
      <alignment horizontal="left" vertical="center" wrapText="1" indent="1"/>
    </xf>
    <xf numFmtId="0" fontId="11" fillId="7" borderId="7" xfId="0" applyFont="1" applyFill="1" applyBorder="1" applyAlignment="1">
      <alignment horizontal="left" vertical="center" wrapText="1" indent="1"/>
    </xf>
    <xf numFmtId="0" fontId="11" fillId="7" borderId="2" xfId="0" applyFont="1" applyFill="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7" borderId="5" xfId="0" applyFont="1" applyFill="1" applyBorder="1" applyAlignment="1">
      <alignment horizontal="left" vertical="center" indent="1"/>
    </xf>
    <xf numFmtId="0" fontId="11" fillId="7" borderId="6" xfId="0" applyFont="1" applyFill="1" applyBorder="1" applyAlignment="1">
      <alignment horizontal="left" vertical="center" indent="1"/>
    </xf>
    <xf numFmtId="0" fontId="11" fillId="9" borderId="1" xfId="0" applyFont="1" applyFill="1" applyBorder="1" applyAlignment="1">
      <alignment horizontal="left" vertical="center" indent="1"/>
    </xf>
    <xf numFmtId="4" fontId="11" fillId="9" borderId="1" xfId="1" applyNumberFormat="1" applyFont="1" applyFill="1" applyBorder="1" applyAlignment="1" applyProtection="1">
      <alignment horizontal="left" vertical="center" wrapText="1" indent="1"/>
    </xf>
    <xf numFmtId="0" fontId="11" fillId="8" borderId="1" xfId="0" applyFont="1" applyFill="1" applyBorder="1" applyAlignment="1">
      <alignment horizontal="left" vertical="center" wrapText="1" indent="1"/>
    </xf>
    <xf numFmtId="0" fontId="7" fillId="0" borderId="0" xfId="0" applyFont="1" applyAlignment="1" applyProtection="1">
      <alignment horizontal="center"/>
      <protection locked="0"/>
    </xf>
    <xf numFmtId="0" fontId="4" fillId="4" borderId="1" xfId="0" applyFont="1" applyFill="1" applyBorder="1" applyAlignment="1">
      <alignment horizontal="left" vertical="center" wrapText="1" indent="1"/>
    </xf>
    <xf numFmtId="0" fontId="10" fillId="0" borderId="0" xfId="0" applyFont="1" applyAlignment="1" applyProtection="1">
      <alignment horizontal="left"/>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1" fillId="4" borderId="1" xfId="0"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cellXfs>
  <cellStyles count="7">
    <cellStyle name="Comma" xfId="1" builtinId="3" customBuiltin="1"/>
    <cellStyle name="Comma 2" xfId="4" xr:uid="{A1C23E06-ABEA-4680-84F0-4BC52E925EBF}"/>
    <cellStyle name="Comma 3" xfId="5" xr:uid="{B673E239-C0A5-45BC-93A8-0057E89409BC}"/>
    <cellStyle name="Currency" xfId="2" builtinId="4" customBuiltin="1"/>
    <cellStyle name="Normal" xfId="0" builtinId="0" customBuiltin="1"/>
    <cellStyle name="Normal 10" xfId="6" xr:uid="{2FFDD7FD-22D5-4D09-8BBA-E425CF6D783C}"/>
    <cellStyle name="Normal 3" xfId="3" xr:uid="{D5CB708F-5ECB-4809-9FAA-B173C3BA2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7438-C51E-4E8C-8C02-A659A34ABA6B}">
  <dimension ref="A1:H10"/>
  <sheetViews>
    <sheetView workbookViewId="0">
      <selection activeCell="F12" sqref="F12"/>
    </sheetView>
  </sheetViews>
  <sheetFormatPr defaultRowHeight="15"/>
  <cols>
    <col min="8" max="8" width="18.42578125" customWidth="1"/>
  </cols>
  <sheetData>
    <row r="1" spans="1:8" ht="150" customHeight="1">
      <c r="A1" s="57" t="s">
        <v>22</v>
      </c>
      <c r="B1" s="57"/>
      <c r="C1" s="57"/>
      <c r="D1" s="57"/>
      <c r="E1" s="57"/>
      <c r="F1" s="57"/>
      <c r="G1" s="57"/>
      <c r="H1" s="57"/>
    </row>
    <row r="2" spans="1:8">
      <c r="A2" s="57"/>
      <c r="B2" s="57"/>
      <c r="C2" s="57"/>
      <c r="D2" s="57"/>
      <c r="E2" s="57"/>
      <c r="F2" s="57"/>
      <c r="G2" s="57"/>
      <c r="H2" s="57"/>
    </row>
    <row r="3" spans="1:8">
      <c r="A3" s="57"/>
      <c r="B3" s="57"/>
      <c r="C3" s="57"/>
      <c r="D3" s="57"/>
      <c r="E3" s="57"/>
      <c r="F3" s="57"/>
      <c r="G3" s="57"/>
      <c r="H3" s="57"/>
    </row>
    <row r="4" spans="1:8">
      <c r="A4" s="57"/>
      <c r="B4" s="57"/>
      <c r="C4" s="57"/>
      <c r="D4" s="57"/>
      <c r="E4" s="57"/>
      <c r="F4" s="57"/>
      <c r="G4" s="57"/>
      <c r="H4" s="57"/>
    </row>
    <row r="5" spans="1:8">
      <c r="A5" s="57"/>
      <c r="B5" s="57"/>
      <c r="C5" s="57"/>
      <c r="D5" s="57"/>
      <c r="E5" s="57"/>
      <c r="F5" s="57"/>
      <c r="G5" s="57"/>
      <c r="H5" s="57"/>
    </row>
    <row r="6" spans="1:8">
      <c r="A6" s="57"/>
      <c r="B6" s="57"/>
      <c r="C6" s="57"/>
      <c r="D6" s="57"/>
      <c r="E6" s="57"/>
      <c r="F6" s="57"/>
      <c r="G6" s="57"/>
      <c r="H6" s="57"/>
    </row>
    <row r="7" spans="1:8">
      <c r="A7" s="57"/>
      <c r="B7" s="57"/>
      <c r="C7" s="57"/>
      <c r="D7" s="57"/>
      <c r="E7" s="57"/>
      <c r="F7" s="57"/>
      <c r="G7" s="57"/>
      <c r="H7" s="57"/>
    </row>
    <row r="8" spans="1:8">
      <c r="A8" s="57"/>
      <c r="B8" s="57"/>
      <c r="C8" s="57"/>
      <c r="D8" s="57"/>
      <c r="E8" s="57"/>
      <c r="F8" s="57"/>
      <c r="G8" s="57"/>
      <c r="H8" s="57"/>
    </row>
    <row r="10" spans="1:8" ht="18.75">
      <c r="A10" s="1"/>
      <c r="B10" s="1"/>
      <c r="C10" s="1"/>
      <c r="D10" s="1"/>
      <c r="E10" s="1"/>
      <c r="F10" s="1"/>
      <c r="G10" s="1"/>
      <c r="H10" s="1"/>
    </row>
  </sheetData>
  <mergeCells count="1">
    <mergeCell ref="A1: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5"/>
  <sheetViews>
    <sheetView tabSelected="1" view="pageBreakPreview" zoomScale="145" zoomScaleNormal="115" zoomScaleSheetLayoutView="145" workbookViewId="0">
      <selection sqref="A1:F1"/>
    </sheetView>
  </sheetViews>
  <sheetFormatPr defaultColWidth="8.140625" defaultRowHeight="15"/>
  <cols>
    <col min="1" max="1" width="7" style="19" customWidth="1"/>
    <col min="2" max="2" width="35.5703125" style="53" customWidth="1"/>
    <col min="3" max="3" width="9.42578125" style="19" customWidth="1"/>
    <col min="4" max="4" width="9.140625" style="19" customWidth="1"/>
    <col min="5" max="5" width="11.85546875" style="55" customWidth="1"/>
    <col min="6" max="6" width="13.85546875" style="55" customWidth="1"/>
    <col min="7" max="7" width="8.140625" style="19" customWidth="1"/>
    <col min="8" max="16384" width="8.140625" style="19"/>
  </cols>
  <sheetData>
    <row r="1" spans="1:6" ht="20.25">
      <c r="A1" s="82" t="s">
        <v>0</v>
      </c>
      <c r="B1" s="82"/>
      <c r="C1" s="82"/>
      <c r="D1" s="82"/>
      <c r="E1" s="82"/>
      <c r="F1" s="82"/>
    </row>
    <row r="2" spans="1:6" s="21" customFormat="1" ht="15.75">
      <c r="A2" s="20"/>
      <c r="B2" s="20"/>
      <c r="C2" s="20"/>
      <c r="D2" s="20"/>
      <c r="E2" s="20"/>
      <c r="F2" s="20"/>
    </row>
    <row r="3" spans="1:6" s="21" customFormat="1" ht="15.75">
      <c r="A3" s="83" t="s">
        <v>47</v>
      </c>
      <c r="B3" s="83"/>
      <c r="C3" s="83"/>
      <c r="D3" s="83"/>
      <c r="E3" s="83"/>
      <c r="F3" s="83"/>
    </row>
    <row r="4" spans="1:6" s="21" customFormat="1" ht="15.75">
      <c r="A4" s="84" t="s">
        <v>48</v>
      </c>
      <c r="B4" s="84"/>
      <c r="C4" s="84"/>
      <c r="D4" s="84"/>
      <c r="E4" s="84"/>
      <c r="F4" s="84"/>
    </row>
    <row r="5" spans="1:6" s="21" customFormat="1" ht="16.5" thickBot="1">
      <c r="B5" s="22"/>
      <c r="E5" s="23"/>
      <c r="F5" s="23"/>
    </row>
    <row r="6" spans="1:6" s="21" customFormat="1" ht="16.5" thickBot="1">
      <c r="A6" s="85" t="s">
        <v>1</v>
      </c>
      <c r="B6" s="85" t="s">
        <v>2</v>
      </c>
      <c r="C6" s="85" t="s">
        <v>3</v>
      </c>
      <c r="D6" s="85" t="s">
        <v>5</v>
      </c>
      <c r="E6" s="86" t="s">
        <v>4</v>
      </c>
      <c r="F6" s="87" t="s">
        <v>6</v>
      </c>
    </row>
    <row r="7" spans="1:6" s="21" customFormat="1" ht="16.5" thickBot="1">
      <c r="A7" s="85"/>
      <c r="B7" s="85"/>
      <c r="C7" s="85"/>
      <c r="D7" s="85"/>
      <c r="E7" s="86"/>
      <c r="F7" s="87"/>
    </row>
    <row r="8" spans="1:6" s="29" customFormat="1" ht="24" customHeight="1" thickBot="1">
      <c r="A8" s="24" t="s">
        <v>19</v>
      </c>
      <c r="B8" s="25" t="s">
        <v>49</v>
      </c>
      <c r="C8" s="26"/>
      <c r="D8" s="26"/>
      <c r="E8" s="27"/>
      <c r="F8" s="28"/>
    </row>
    <row r="9" spans="1:6" s="21" customFormat="1" ht="64.5" thickBot="1">
      <c r="A9" s="30" t="s">
        <v>25</v>
      </c>
      <c r="B9" s="31" t="s">
        <v>54</v>
      </c>
      <c r="C9" s="32" t="s">
        <v>7</v>
      </c>
      <c r="D9" s="33">
        <v>8</v>
      </c>
      <c r="E9" s="2"/>
      <c r="F9" s="5">
        <f>D9*E9</f>
        <v>0</v>
      </c>
    </row>
    <row r="10" spans="1:6" s="21" customFormat="1" ht="90" thickBot="1">
      <c r="A10" s="30" t="s">
        <v>26</v>
      </c>
      <c r="B10" s="31" t="s">
        <v>60</v>
      </c>
      <c r="C10" s="32" t="s">
        <v>7</v>
      </c>
      <c r="D10" s="33">
        <v>8</v>
      </c>
      <c r="E10" s="2"/>
      <c r="F10" s="5">
        <f t="shared" ref="F10" si="0">D10*E10</f>
        <v>0</v>
      </c>
    </row>
    <row r="11" spans="1:6" s="21" customFormat="1" ht="141" thickBot="1">
      <c r="A11" s="30" t="s">
        <v>35</v>
      </c>
      <c r="B11" s="31" t="s">
        <v>130</v>
      </c>
      <c r="C11" s="32" t="s">
        <v>7</v>
      </c>
      <c r="D11" s="33">
        <v>8</v>
      </c>
      <c r="E11" s="2"/>
      <c r="F11" s="5">
        <f>D11*E11</f>
        <v>0</v>
      </c>
    </row>
    <row r="12" spans="1:6" s="21" customFormat="1" ht="66" customHeight="1" thickBot="1">
      <c r="A12" s="34" t="s">
        <v>36</v>
      </c>
      <c r="B12" s="31" t="s">
        <v>68</v>
      </c>
      <c r="C12" s="32" t="s">
        <v>7</v>
      </c>
      <c r="D12" s="33">
        <v>16</v>
      </c>
      <c r="E12" s="2"/>
      <c r="F12" s="5">
        <f t="shared" ref="F12" si="1">D12*E12</f>
        <v>0</v>
      </c>
    </row>
    <row r="13" spans="1:6" s="21" customFormat="1" ht="39" thickBot="1">
      <c r="A13" s="30" t="s">
        <v>37</v>
      </c>
      <c r="B13" s="31" t="s">
        <v>55</v>
      </c>
      <c r="C13" s="32" t="s">
        <v>7</v>
      </c>
      <c r="D13" s="33">
        <v>16</v>
      </c>
      <c r="E13" s="2"/>
      <c r="F13" s="5">
        <f>D13*E13</f>
        <v>0</v>
      </c>
    </row>
    <row r="14" spans="1:6" s="21" customFormat="1" ht="281.25" thickBot="1">
      <c r="A14" s="35" t="s">
        <v>38</v>
      </c>
      <c r="B14" s="36" t="s">
        <v>58</v>
      </c>
      <c r="C14" s="37" t="s">
        <v>7</v>
      </c>
      <c r="D14" s="38">
        <v>8</v>
      </c>
      <c r="E14" s="3"/>
      <c r="F14" s="6">
        <f t="shared" ref="F14" si="2">D14*E14</f>
        <v>0</v>
      </c>
    </row>
    <row r="15" spans="1:6" s="21" customFormat="1" ht="64.5" thickBot="1">
      <c r="A15" s="30" t="s">
        <v>39</v>
      </c>
      <c r="B15" s="31" t="s">
        <v>67</v>
      </c>
      <c r="C15" s="32" t="s">
        <v>34</v>
      </c>
      <c r="D15" s="33">
        <v>28</v>
      </c>
      <c r="E15" s="2"/>
      <c r="F15" s="5">
        <f>D15*E15</f>
        <v>0</v>
      </c>
    </row>
    <row r="16" spans="1:6" s="21" customFormat="1" ht="77.25" thickBot="1">
      <c r="A16" s="30" t="s">
        <v>40</v>
      </c>
      <c r="B16" s="31" t="s">
        <v>59</v>
      </c>
      <c r="C16" s="32" t="s">
        <v>7</v>
      </c>
      <c r="D16" s="33">
        <v>8</v>
      </c>
      <c r="E16" s="2"/>
      <c r="F16" s="5">
        <f t="shared" ref="F16" si="3">D16*E16</f>
        <v>0</v>
      </c>
    </row>
    <row r="17" spans="1:6" s="29" customFormat="1" ht="24" customHeight="1" thickBot="1">
      <c r="A17" s="24" t="s">
        <v>19</v>
      </c>
      <c r="B17" s="65" t="s">
        <v>50</v>
      </c>
      <c r="C17" s="65"/>
      <c r="D17" s="65"/>
      <c r="E17" s="58"/>
      <c r="F17" s="18">
        <f>SUM(F9:F16)</f>
        <v>0</v>
      </c>
    </row>
    <row r="18" spans="1:6" s="29" customFormat="1" ht="13.5" thickBot="1">
      <c r="B18" s="39"/>
      <c r="E18" s="40"/>
      <c r="F18" s="40"/>
    </row>
    <row r="19" spans="1:6" s="29" customFormat="1" ht="24" customHeight="1" thickBot="1">
      <c r="A19" s="24" t="s">
        <v>20</v>
      </c>
      <c r="B19" s="62" t="s">
        <v>51</v>
      </c>
      <c r="C19" s="63"/>
      <c r="D19" s="63"/>
      <c r="E19" s="63"/>
      <c r="F19" s="64"/>
    </row>
    <row r="20" spans="1:6" s="21" customFormat="1" ht="117.75" customHeight="1" thickBot="1">
      <c r="A20" s="30" t="s">
        <v>23</v>
      </c>
      <c r="B20" s="31" t="s">
        <v>87</v>
      </c>
      <c r="C20" s="32" t="s">
        <v>7</v>
      </c>
      <c r="D20" s="33">
        <v>2</v>
      </c>
      <c r="E20" s="2"/>
      <c r="F20" s="5">
        <f t="shared" ref="F20" si="4">D20*E20</f>
        <v>0</v>
      </c>
    </row>
    <row r="21" spans="1:6" s="21" customFormat="1" ht="141" thickBot="1">
      <c r="A21" s="30" t="s">
        <v>24</v>
      </c>
      <c r="B21" s="31" t="s">
        <v>130</v>
      </c>
      <c r="C21" s="32" t="s">
        <v>7</v>
      </c>
      <c r="D21" s="33">
        <v>2</v>
      </c>
      <c r="E21" s="2"/>
      <c r="F21" s="5">
        <f t="shared" ref="F21" si="5">D21*E21</f>
        <v>0</v>
      </c>
    </row>
    <row r="22" spans="1:6" s="21" customFormat="1" ht="66" customHeight="1" thickBot="1">
      <c r="A22" s="41" t="s">
        <v>29</v>
      </c>
      <c r="B22" s="36" t="s">
        <v>68</v>
      </c>
      <c r="C22" s="37" t="s">
        <v>7</v>
      </c>
      <c r="D22" s="38">
        <v>4</v>
      </c>
      <c r="E22" s="3"/>
      <c r="F22" s="6">
        <f t="shared" ref="F22:F23" si="6">D22*E22</f>
        <v>0</v>
      </c>
    </row>
    <row r="23" spans="1:6" s="21" customFormat="1" ht="64.5" thickBot="1">
      <c r="A23" s="42" t="s">
        <v>30</v>
      </c>
      <c r="B23" s="31" t="s">
        <v>69</v>
      </c>
      <c r="C23" s="32" t="s">
        <v>34</v>
      </c>
      <c r="D23" s="33">
        <v>10</v>
      </c>
      <c r="E23" s="2"/>
      <c r="F23" s="5">
        <f t="shared" si="6"/>
        <v>0</v>
      </c>
    </row>
    <row r="24" spans="1:6" s="21" customFormat="1" ht="281.25" thickBot="1">
      <c r="A24" s="42" t="s">
        <v>31</v>
      </c>
      <c r="B24" s="36" t="s">
        <v>131</v>
      </c>
      <c r="C24" s="37" t="s">
        <v>7</v>
      </c>
      <c r="D24" s="38">
        <v>2</v>
      </c>
      <c r="E24" s="2"/>
      <c r="F24" s="6">
        <f t="shared" ref="F24" si="7">D24*E24</f>
        <v>0</v>
      </c>
    </row>
    <row r="25" spans="1:6" s="21" customFormat="1" ht="77.25" thickBot="1">
      <c r="A25" s="42" t="s">
        <v>32</v>
      </c>
      <c r="B25" s="31" t="s">
        <v>70</v>
      </c>
      <c r="C25" s="32" t="s">
        <v>61</v>
      </c>
      <c r="D25" s="33">
        <v>1</v>
      </c>
      <c r="E25" s="2"/>
      <c r="F25" s="5">
        <f t="shared" ref="F25" si="8">D25*E25</f>
        <v>0</v>
      </c>
    </row>
    <row r="26" spans="1:6" s="29" customFormat="1" ht="24" customHeight="1" thickBot="1">
      <c r="A26" s="24" t="s">
        <v>20</v>
      </c>
      <c r="B26" s="65" t="s">
        <v>52</v>
      </c>
      <c r="C26" s="65"/>
      <c r="D26" s="65"/>
      <c r="E26" s="58"/>
      <c r="F26" s="18">
        <f>SUM(F20:F25)</f>
        <v>0</v>
      </c>
    </row>
    <row r="27" spans="1:6" s="29" customFormat="1" ht="13.5" thickBot="1">
      <c r="B27" s="39"/>
      <c r="E27" s="40"/>
      <c r="F27" s="40"/>
    </row>
    <row r="28" spans="1:6" s="29" customFormat="1" ht="24" customHeight="1" thickBot="1">
      <c r="A28" s="24" t="s">
        <v>21</v>
      </c>
      <c r="B28" s="62" t="s">
        <v>57</v>
      </c>
      <c r="C28" s="63"/>
      <c r="D28" s="63"/>
      <c r="E28" s="63"/>
      <c r="F28" s="64"/>
    </row>
    <row r="29" spans="1:6" s="21" customFormat="1" ht="117.75" customHeight="1" thickBot="1">
      <c r="A29" s="30" t="s">
        <v>27</v>
      </c>
      <c r="B29" s="31" t="s">
        <v>86</v>
      </c>
      <c r="C29" s="32" t="s">
        <v>7</v>
      </c>
      <c r="D29" s="33">
        <v>2</v>
      </c>
      <c r="E29" s="2"/>
      <c r="F29" s="5">
        <f t="shared" ref="F29" si="9">D29*E29</f>
        <v>0</v>
      </c>
    </row>
    <row r="30" spans="1:6" s="21" customFormat="1" ht="141" thickBot="1">
      <c r="A30" s="35" t="s">
        <v>28</v>
      </c>
      <c r="B30" s="36" t="s">
        <v>130</v>
      </c>
      <c r="C30" s="37" t="s">
        <v>7</v>
      </c>
      <c r="D30" s="38">
        <v>2</v>
      </c>
      <c r="E30" s="3"/>
      <c r="F30" s="6">
        <f t="shared" ref="F30:F31" si="10">D30*E30</f>
        <v>0</v>
      </c>
    </row>
    <row r="31" spans="1:6" s="21" customFormat="1" ht="66.75" customHeight="1" thickBot="1">
      <c r="A31" s="30" t="s">
        <v>33</v>
      </c>
      <c r="B31" s="36" t="s">
        <v>68</v>
      </c>
      <c r="C31" s="32" t="s">
        <v>7</v>
      </c>
      <c r="D31" s="33">
        <v>4</v>
      </c>
      <c r="E31" s="2"/>
      <c r="F31" s="5">
        <f t="shared" si="10"/>
        <v>0</v>
      </c>
    </row>
    <row r="32" spans="1:6" s="21" customFormat="1" ht="64.5" thickBot="1">
      <c r="A32" s="35" t="s">
        <v>41</v>
      </c>
      <c r="B32" s="31" t="s">
        <v>69</v>
      </c>
      <c r="C32" s="32" t="s">
        <v>34</v>
      </c>
      <c r="D32" s="33">
        <v>16</v>
      </c>
      <c r="E32" s="2"/>
      <c r="F32" s="5">
        <f t="shared" ref="F32" si="11">D32*E32</f>
        <v>0</v>
      </c>
    </row>
    <row r="33" spans="1:6" s="21" customFormat="1" ht="281.25" thickBot="1">
      <c r="A33" s="30" t="s">
        <v>42</v>
      </c>
      <c r="B33" s="36" t="s">
        <v>133</v>
      </c>
      <c r="C33" s="32" t="s">
        <v>7</v>
      </c>
      <c r="D33" s="33">
        <v>2</v>
      </c>
      <c r="E33" s="2"/>
      <c r="F33" s="5">
        <f t="shared" ref="F33:F34" si="12">D33*E33</f>
        <v>0</v>
      </c>
    </row>
    <row r="34" spans="1:6" s="21" customFormat="1" ht="77.25" thickBot="1">
      <c r="A34" s="30" t="s">
        <v>43</v>
      </c>
      <c r="B34" s="31" t="s">
        <v>70</v>
      </c>
      <c r="C34" s="32" t="s">
        <v>61</v>
      </c>
      <c r="D34" s="33">
        <v>1</v>
      </c>
      <c r="E34" s="2"/>
      <c r="F34" s="5">
        <f t="shared" si="12"/>
        <v>0</v>
      </c>
    </row>
    <row r="35" spans="1:6" s="43" customFormat="1" ht="24" customHeight="1" thickBot="1">
      <c r="A35" s="24" t="s">
        <v>21</v>
      </c>
      <c r="B35" s="65" t="s">
        <v>56</v>
      </c>
      <c r="C35" s="65"/>
      <c r="D35" s="65"/>
      <c r="E35" s="58"/>
      <c r="F35" s="18">
        <f>SUM(F29:F34)</f>
        <v>0</v>
      </c>
    </row>
    <row r="36" spans="1:6" s="21" customFormat="1" ht="16.5" thickBot="1">
      <c r="A36" s="29"/>
      <c r="B36" s="39"/>
      <c r="C36" s="29"/>
      <c r="D36" s="29"/>
      <c r="E36" s="40"/>
      <c r="F36" s="40"/>
    </row>
    <row r="37" spans="1:6" s="29" customFormat="1" ht="24" customHeight="1" thickBot="1">
      <c r="A37" s="24" t="s">
        <v>44</v>
      </c>
      <c r="B37" s="62" t="s">
        <v>53</v>
      </c>
      <c r="C37" s="63"/>
      <c r="D37" s="63"/>
      <c r="E37" s="63"/>
      <c r="F37" s="64"/>
    </row>
    <row r="38" spans="1:6" s="29" customFormat="1" ht="39" customHeight="1" thickBot="1">
      <c r="A38" s="71" t="s">
        <v>134</v>
      </c>
      <c r="B38" s="72"/>
      <c r="C38" s="72"/>
      <c r="D38" s="72"/>
      <c r="E38" s="72"/>
      <c r="F38" s="73"/>
    </row>
    <row r="39" spans="1:6" s="29" customFormat="1" ht="24" customHeight="1" thickBot="1">
      <c r="A39" s="44" t="s">
        <v>46</v>
      </c>
      <c r="B39" s="68" t="s">
        <v>62</v>
      </c>
      <c r="C39" s="69"/>
      <c r="D39" s="69"/>
      <c r="E39" s="69"/>
      <c r="F39" s="70"/>
    </row>
    <row r="40" spans="1:6" s="21" customFormat="1" ht="91.5" customHeight="1" thickBot="1">
      <c r="A40" s="45" t="s">
        <v>66</v>
      </c>
      <c r="B40" s="31" t="s">
        <v>63</v>
      </c>
      <c r="C40" s="32" t="s">
        <v>61</v>
      </c>
      <c r="D40" s="33">
        <v>1</v>
      </c>
      <c r="E40" s="2"/>
      <c r="F40" s="5">
        <f t="shared" ref="F40:F42" si="13">D40*E40</f>
        <v>0</v>
      </c>
    </row>
    <row r="41" spans="1:6" s="21" customFormat="1" ht="64.5" thickBot="1">
      <c r="A41" s="30" t="s">
        <v>64</v>
      </c>
      <c r="B41" s="31" t="s">
        <v>71</v>
      </c>
      <c r="C41" s="32" t="s">
        <v>7</v>
      </c>
      <c r="D41" s="33">
        <v>3</v>
      </c>
      <c r="E41" s="2"/>
      <c r="F41" s="5">
        <f t="shared" si="13"/>
        <v>0</v>
      </c>
    </row>
    <row r="42" spans="1:6" s="21" customFormat="1" ht="26.25" thickBot="1">
      <c r="A42" s="30" t="s">
        <v>65</v>
      </c>
      <c r="B42" s="31" t="s">
        <v>72</v>
      </c>
      <c r="C42" s="32" t="s">
        <v>61</v>
      </c>
      <c r="D42" s="33">
        <v>1</v>
      </c>
      <c r="E42" s="2"/>
      <c r="F42" s="5">
        <f t="shared" si="13"/>
        <v>0</v>
      </c>
    </row>
    <row r="43" spans="1:6" s="21" customFormat="1" ht="40.5" customHeight="1" thickBot="1">
      <c r="A43" s="45" t="s">
        <v>73</v>
      </c>
      <c r="B43" s="31" t="s">
        <v>76</v>
      </c>
      <c r="C43" s="32" t="s">
        <v>61</v>
      </c>
      <c r="D43" s="33">
        <v>1</v>
      </c>
      <c r="E43" s="2"/>
      <c r="F43" s="5">
        <f t="shared" ref="F43:F48" si="14">D43*E43</f>
        <v>0</v>
      </c>
    </row>
    <row r="44" spans="1:6" s="21" customFormat="1" ht="26.25" customHeight="1" thickBot="1">
      <c r="A44" s="30" t="s">
        <v>74</v>
      </c>
      <c r="B44" s="31" t="s">
        <v>77</v>
      </c>
      <c r="C44" s="32" t="s">
        <v>34</v>
      </c>
      <c r="D44" s="33">
        <v>80</v>
      </c>
      <c r="E44" s="2"/>
      <c r="F44" s="5">
        <f t="shared" si="14"/>
        <v>0</v>
      </c>
    </row>
    <row r="45" spans="1:6" s="21" customFormat="1" ht="77.25" thickBot="1">
      <c r="A45" s="30" t="s">
        <v>75</v>
      </c>
      <c r="B45" s="31" t="s">
        <v>78</v>
      </c>
      <c r="C45" s="32" t="s">
        <v>17</v>
      </c>
      <c r="D45" s="33">
        <v>40</v>
      </c>
      <c r="E45" s="2"/>
      <c r="F45" s="5">
        <f t="shared" si="14"/>
        <v>0</v>
      </c>
    </row>
    <row r="46" spans="1:6" s="21" customFormat="1" ht="75.75" customHeight="1" thickBot="1">
      <c r="A46" s="45" t="s">
        <v>79</v>
      </c>
      <c r="B46" s="31" t="s">
        <v>85</v>
      </c>
      <c r="C46" s="32" t="s">
        <v>61</v>
      </c>
      <c r="D46" s="33">
        <v>1</v>
      </c>
      <c r="E46" s="2"/>
      <c r="F46" s="5">
        <f t="shared" si="14"/>
        <v>0</v>
      </c>
    </row>
    <row r="47" spans="1:6" s="21" customFormat="1" ht="259.5" customHeight="1" thickBot="1">
      <c r="A47" s="30" t="s">
        <v>80</v>
      </c>
      <c r="B47" s="31" t="s">
        <v>88</v>
      </c>
      <c r="C47" s="32" t="s">
        <v>7</v>
      </c>
      <c r="D47" s="33">
        <v>3</v>
      </c>
      <c r="E47" s="2"/>
      <c r="F47" s="5">
        <f t="shared" si="14"/>
        <v>0</v>
      </c>
    </row>
    <row r="48" spans="1:6" s="21" customFormat="1" ht="64.5" thickBot="1">
      <c r="A48" s="35" t="s">
        <v>81</v>
      </c>
      <c r="B48" s="36" t="s">
        <v>89</v>
      </c>
      <c r="C48" s="37" t="s">
        <v>34</v>
      </c>
      <c r="D48" s="38">
        <v>80</v>
      </c>
      <c r="E48" s="3"/>
      <c r="F48" s="6">
        <f t="shared" si="14"/>
        <v>0</v>
      </c>
    </row>
    <row r="49" spans="1:6" s="21" customFormat="1" ht="51.75" thickBot="1">
      <c r="A49" s="45" t="s">
        <v>82</v>
      </c>
      <c r="B49" s="31" t="s">
        <v>90</v>
      </c>
      <c r="C49" s="32" t="s">
        <v>18</v>
      </c>
      <c r="D49" s="33">
        <v>6.5</v>
      </c>
      <c r="E49" s="2"/>
      <c r="F49" s="5">
        <f t="shared" ref="F49:F55" si="15">D49*E49</f>
        <v>0</v>
      </c>
    </row>
    <row r="50" spans="1:6" s="21" customFormat="1" ht="105" customHeight="1" thickBot="1">
      <c r="A50" s="30" t="s">
        <v>83</v>
      </c>
      <c r="B50" s="31" t="s">
        <v>91</v>
      </c>
      <c r="C50" s="32" t="s">
        <v>34</v>
      </c>
      <c r="D50" s="33">
        <v>8</v>
      </c>
      <c r="E50" s="2"/>
      <c r="F50" s="5">
        <f t="shared" si="15"/>
        <v>0</v>
      </c>
    </row>
    <row r="51" spans="1:6" s="21" customFormat="1" ht="168.75" customHeight="1" thickBot="1">
      <c r="A51" s="30" t="s">
        <v>84</v>
      </c>
      <c r="B51" s="31" t="s">
        <v>129</v>
      </c>
      <c r="C51" s="32" t="s">
        <v>34</v>
      </c>
      <c r="D51" s="33">
        <v>80</v>
      </c>
      <c r="E51" s="2"/>
      <c r="F51" s="5">
        <f t="shared" si="15"/>
        <v>0</v>
      </c>
    </row>
    <row r="52" spans="1:6" s="21" customFormat="1" ht="64.5" thickBot="1">
      <c r="A52" s="45" t="s">
        <v>92</v>
      </c>
      <c r="B52" s="31" t="s">
        <v>96</v>
      </c>
      <c r="C52" s="32" t="s">
        <v>18</v>
      </c>
      <c r="D52" s="33">
        <v>2</v>
      </c>
      <c r="E52" s="2"/>
      <c r="F52" s="5">
        <f t="shared" si="15"/>
        <v>0</v>
      </c>
    </row>
    <row r="53" spans="1:6" s="21" customFormat="1" ht="90" thickBot="1">
      <c r="A53" s="30" t="s">
        <v>93</v>
      </c>
      <c r="B53" s="31" t="s">
        <v>97</v>
      </c>
      <c r="C53" s="32" t="s">
        <v>34</v>
      </c>
      <c r="D53" s="33">
        <v>10</v>
      </c>
      <c r="E53" s="2"/>
      <c r="F53" s="5">
        <f t="shared" si="15"/>
        <v>0</v>
      </c>
    </row>
    <row r="54" spans="1:6" s="21" customFormat="1" ht="51.75" thickBot="1">
      <c r="A54" s="30" t="s">
        <v>94</v>
      </c>
      <c r="B54" s="31" t="s">
        <v>98</v>
      </c>
      <c r="C54" s="32" t="s">
        <v>18</v>
      </c>
      <c r="D54" s="33">
        <v>40</v>
      </c>
      <c r="E54" s="2"/>
      <c r="F54" s="5">
        <f t="shared" si="15"/>
        <v>0</v>
      </c>
    </row>
    <row r="55" spans="1:6" s="21" customFormat="1" ht="64.5" thickBot="1">
      <c r="A55" s="45" t="s">
        <v>95</v>
      </c>
      <c r="B55" s="31" t="s">
        <v>99</v>
      </c>
      <c r="C55" s="32" t="s">
        <v>34</v>
      </c>
      <c r="D55" s="33">
        <v>80</v>
      </c>
      <c r="E55" s="2"/>
      <c r="F55" s="5">
        <f t="shared" si="15"/>
        <v>0</v>
      </c>
    </row>
    <row r="56" spans="1:6" s="43" customFormat="1" ht="24" customHeight="1" thickBot="1">
      <c r="A56" s="44" t="s">
        <v>46</v>
      </c>
      <c r="B56" s="74" t="s">
        <v>103</v>
      </c>
      <c r="C56" s="74"/>
      <c r="D56" s="74"/>
      <c r="E56" s="75"/>
      <c r="F56" s="14">
        <f>SUM(F40:F55)</f>
        <v>0</v>
      </c>
    </row>
    <row r="57" spans="1:6" s="21" customFormat="1" ht="16.5" thickBot="1">
      <c r="A57" s="29"/>
      <c r="B57" s="39"/>
      <c r="C57" s="29"/>
      <c r="D57" s="29"/>
      <c r="E57" s="40"/>
      <c r="F57" s="40"/>
    </row>
    <row r="58" spans="1:6" s="29" customFormat="1" ht="24" customHeight="1" thickBot="1">
      <c r="A58" s="44" t="s">
        <v>45</v>
      </c>
      <c r="B58" s="68" t="s">
        <v>101</v>
      </c>
      <c r="C58" s="69"/>
      <c r="D58" s="69"/>
      <c r="E58" s="69"/>
      <c r="F58" s="70"/>
    </row>
    <row r="59" spans="1:6" s="21" customFormat="1" ht="64.5" thickBot="1">
      <c r="A59" s="45" t="s">
        <v>104</v>
      </c>
      <c r="B59" s="31" t="s">
        <v>119</v>
      </c>
      <c r="C59" s="32" t="s">
        <v>61</v>
      </c>
      <c r="D59" s="33">
        <v>1</v>
      </c>
      <c r="E59" s="2"/>
      <c r="F59" s="5">
        <f t="shared" ref="F59:F73" si="16">D59*E59</f>
        <v>0</v>
      </c>
    </row>
    <row r="60" spans="1:6" s="21" customFormat="1" ht="77.25" thickBot="1">
      <c r="A60" s="30" t="s">
        <v>105</v>
      </c>
      <c r="B60" s="31" t="s">
        <v>120</v>
      </c>
      <c r="C60" s="32" t="s">
        <v>34</v>
      </c>
      <c r="D60" s="33">
        <v>100</v>
      </c>
      <c r="E60" s="2"/>
      <c r="F60" s="5">
        <f t="shared" si="16"/>
        <v>0</v>
      </c>
    </row>
    <row r="61" spans="1:6" s="21" customFormat="1" ht="77.25" thickBot="1">
      <c r="A61" s="30" t="s">
        <v>106</v>
      </c>
      <c r="B61" s="31" t="s">
        <v>121</v>
      </c>
      <c r="C61" s="32" t="s">
        <v>7</v>
      </c>
      <c r="D61" s="33">
        <v>6</v>
      </c>
      <c r="E61" s="2"/>
      <c r="F61" s="5">
        <f t="shared" si="16"/>
        <v>0</v>
      </c>
    </row>
    <row r="62" spans="1:6" s="21" customFormat="1" ht="179.25" thickBot="1">
      <c r="A62" s="45" t="s">
        <v>107</v>
      </c>
      <c r="B62" s="31" t="s">
        <v>122</v>
      </c>
      <c r="C62" s="32" t="s">
        <v>34</v>
      </c>
      <c r="D62" s="33">
        <v>90</v>
      </c>
      <c r="E62" s="2"/>
      <c r="F62" s="5">
        <f t="shared" si="16"/>
        <v>0</v>
      </c>
    </row>
    <row r="63" spans="1:6" s="21" customFormat="1" ht="78.75" customHeight="1" thickBot="1">
      <c r="A63" s="30" t="s">
        <v>108</v>
      </c>
      <c r="B63" s="31" t="s">
        <v>123</v>
      </c>
      <c r="C63" s="32" t="s">
        <v>34</v>
      </c>
      <c r="D63" s="33">
        <v>80</v>
      </c>
      <c r="E63" s="2"/>
      <c r="F63" s="5">
        <f t="shared" si="16"/>
        <v>0</v>
      </c>
    </row>
    <row r="64" spans="1:6" s="21" customFormat="1" ht="90" thickBot="1">
      <c r="A64" s="30" t="s">
        <v>109</v>
      </c>
      <c r="B64" s="31" t="s">
        <v>124</v>
      </c>
      <c r="C64" s="32" t="s">
        <v>7</v>
      </c>
      <c r="D64" s="33">
        <v>2</v>
      </c>
      <c r="E64" s="2"/>
      <c r="F64" s="5">
        <f t="shared" si="16"/>
        <v>0</v>
      </c>
    </row>
    <row r="65" spans="1:6" s="21" customFormat="1" ht="117.75" customHeight="1" thickBot="1">
      <c r="A65" s="45" t="s">
        <v>110</v>
      </c>
      <c r="B65" s="31" t="s">
        <v>87</v>
      </c>
      <c r="C65" s="32" t="s">
        <v>7</v>
      </c>
      <c r="D65" s="33">
        <v>3</v>
      </c>
      <c r="E65" s="2"/>
      <c r="F65" s="5">
        <f t="shared" si="16"/>
        <v>0</v>
      </c>
    </row>
    <row r="66" spans="1:6" s="21" customFormat="1" ht="64.5" thickBot="1">
      <c r="A66" s="35" t="s">
        <v>111</v>
      </c>
      <c r="B66" s="36" t="s">
        <v>69</v>
      </c>
      <c r="C66" s="37" t="s">
        <v>34</v>
      </c>
      <c r="D66" s="38">
        <v>15</v>
      </c>
      <c r="E66" s="3"/>
      <c r="F66" s="6">
        <f t="shared" si="16"/>
        <v>0</v>
      </c>
    </row>
    <row r="67" spans="1:6" s="21" customFormat="1" ht="141" thickBot="1">
      <c r="A67" s="30" t="s">
        <v>112</v>
      </c>
      <c r="B67" s="31" t="s">
        <v>130</v>
      </c>
      <c r="C67" s="32" t="s">
        <v>7</v>
      </c>
      <c r="D67" s="33">
        <v>3</v>
      </c>
      <c r="E67" s="2"/>
      <c r="F67" s="5">
        <f t="shared" si="16"/>
        <v>0</v>
      </c>
    </row>
    <row r="68" spans="1:6" s="21" customFormat="1" ht="66.75" customHeight="1" thickBot="1">
      <c r="A68" s="45" t="s">
        <v>113</v>
      </c>
      <c r="B68" s="31" t="s">
        <v>68</v>
      </c>
      <c r="C68" s="32" t="s">
        <v>7</v>
      </c>
      <c r="D68" s="33">
        <v>6</v>
      </c>
      <c r="E68" s="2"/>
      <c r="F68" s="5">
        <f t="shared" si="16"/>
        <v>0</v>
      </c>
    </row>
    <row r="69" spans="1:6" s="21" customFormat="1" ht="281.25" thickBot="1">
      <c r="A69" s="30" t="s">
        <v>114</v>
      </c>
      <c r="B69" s="36" t="s">
        <v>132</v>
      </c>
      <c r="C69" s="32" t="s">
        <v>7</v>
      </c>
      <c r="D69" s="33">
        <v>3</v>
      </c>
      <c r="E69" s="2"/>
      <c r="F69" s="5">
        <f t="shared" si="16"/>
        <v>0</v>
      </c>
    </row>
    <row r="70" spans="1:6" s="21" customFormat="1" ht="52.5" customHeight="1" thickBot="1">
      <c r="A70" s="30" t="s">
        <v>115</v>
      </c>
      <c r="B70" s="31" t="s">
        <v>125</v>
      </c>
      <c r="C70" s="32" t="s">
        <v>7</v>
      </c>
      <c r="D70" s="33">
        <v>3</v>
      </c>
      <c r="E70" s="2"/>
      <c r="F70" s="5">
        <f t="shared" si="16"/>
        <v>0</v>
      </c>
    </row>
    <row r="71" spans="1:6" s="21" customFormat="1" ht="168.75" customHeight="1" thickBot="1">
      <c r="A71" s="45" t="s">
        <v>116</v>
      </c>
      <c r="B71" s="31" t="s">
        <v>126</v>
      </c>
      <c r="C71" s="32" t="s">
        <v>61</v>
      </c>
      <c r="D71" s="33">
        <v>1</v>
      </c>
      <c r="E71" s="2"/>
      <c r="F71" s="5">
        <f t="shared" si="16"/>
        <v>0</v>
      </c>
    </row>
    <row r="72" spans="1:6" s="21" customFormat="1" ht="51.75" thickBot="1">
      <c r="A72" s="34" t="s">
        <v>118</v>
      </c>
      <c r="B72" s="31" t="s">
        <v>127</v>
      </c>
      <c r="C72" s="32" t="s">
        <v>7</v>
      </c>
      <c r="D72" s="33">
        <v>10</v>
      </c>
      <c r="E72" s="2"/>
      <c r="F72" s="5">
        <f t="shared" si="16"/>
        <v>0</v>
      </c>
    </row>
    <row r="73" spans="1:6" s="21" customFormat="1" ht="77.25" thickBot="1">
      <c r="A73" s="30" t="s">
        <v>117</v>
      </c>
      <c r="B73" s="31" t="s">
        <v>128</v>
      </c>
      <c r="C73" s="32" t="s">
        <v>61</v>
      </c>
      <c r="D73" s="33">
        <v>1</v>
      </c>
      <c r="E73" s="2"/>
      <c r="F73" s="5">
        <f t="shared" si="16"/>
        <v>0</v>
      </c>
    </row>
    <row r="74" spans="1:6" s="43" customFormat="1" ht="24" customHeight="1" thickBot="1">
      <c r="A74" s="44" t="s">
        <v>45</v>
      </c>
      <c r="B74" s="74" t="s">
        <v>102</v>
      </c>
      <c r="C74" s="74"/>
      <c r="D74" s="74"/>
      <c r="E74" s="75"/>
      <c r="F74" s="14">
        <f>SUM(F59:F73)</f>
        <v>0</v>
      </c>
    </row>
    <row r="75" spans="1:6" s="21" customFormat="1" ht="16.5" thickBot="1">
      <c r="A75" s="29"/>
      <c r="B75" s="39"/>
      <c r="C75" s="29"/>
      <c r="D75" s="29"/>
      <c r="E75" s="40"/>
      <c r="F75" s="40"/>
    </row>
    <row r="76" spans="1:6" s="43" customFormat="1" ht="24" customHeight="1" thickBot="1">
      <c r="A76" s="24" t="s">
        <v>44</v>
      </c>
      <c r="B76" s="58" t="s">
        <v>100</v>
      </c>
      <c r="C76" s="59"/>
      <c r="D76" s="59"/>
      <c r="E76" s="59"/>
      <c r="F76" s="60"/>
    </row>
    <row r="77" spans="1:6" s="47" customFormat="1" ht="24" customHeight="1" thickBot="1">
      <c r="A77" s="46" t="s">
        <v>46</v>
      </c>
      <c r="B77" s="76" t="str">
        <f>B39</f>
        <v>GRAĐEVINSKI RADOVI</v>
      </c>
      <c r="C77" s="76"/>
      <c r="D77" s="76"/>
      <c r="E77" s="76"/>
      <c r="F77" s="16">
        <f>F56</f>
        <v>0</v>
      </c>
    </row>
    <row r="78" spans="1:6" s="47" customFormat="1" ht="24" customHeight="1" thickBot="1">
      <c r="A78" s="17" t="s">
        <v>45</v>
      </c>
      <c r="B78" s="77" t="str">
        <f>B58</f>
        <v>ELEKTROMONTAŽNI RADOVI</v>
      </c>
      <c r="C78" s="77"/>
      <c r="D78" s="77"/>
      <c r="E78" s="77"/>
      <c r="F78" s="16">
        <f>F74</f>
        <v>0</v>
      </c>
    </row>
    <row r="79" spans="1:6" s="47" customFormat="1" ht="24" customHeight="1" thickBot="1">
      <c r="A79" s="29"/>
      <c r="B79" s="78" t="s">
        <v>9</v>
      </c>
      <c r="C79" s="78"/>
      <c r="D79" s="78"/>
      <c r="E79" s="78"/>
      <c r="F79" s="15">
        <f>SUM(F77:F78)</f>
        <v>0</v>
      </c>
    </row>
    <row r="80" spans="1:6" s="21" customFormat="1" ht="16.5" thickBot="1">
      <c r="A80" s="29"/>
      <c r="B80" s="39"/>
      <c r="C80" s="29"/>
      <c r="D80" s="29"/>
      <c r="E80" s="40"/>
      <c r="F80" s="40"/>
    </row>
    <row r="81" spans="1:6" s="47" customFormat="1" ht="24" customHeight="1" thickBot="1">
      <c r="A81" s="48"/>
      <c r="B81" s="49" t="s">
        <v>8</v>
      </c>
      <c r="C81" s="50"/>
      <c r="D81" s="7"/>
      <c r="E81" s="51"/>
      <c r="F81" s="8"/>
    </row>
    <row r="82" spans="1:6" s="47" customFormat="1" ht="24" customHeight="1" thickBot="1">
      <c r="A82" s="52" t="s">
        <v>19</v>
      </c>
      <c r="B82" s="66" t="str">
        <f>B8</f>
        <v>MIRINE, NASELJE OMIŠALJ</v>
      </c>
      <c r="C82" s="66"/>
      <c r="D82" s="66"/>
      <c r="E82" s="66"/>
      <c r="F82" s="9">
        <f>F17</f>
        <v>0</v>
      </c>
    </row>
    <row r="83" spans="1:6" s="47" customFormat="1" ht="24" customHeight="1" thickBot="1">
      <c r="A83" s="10" t="s">
        <v>20</v>
      </c>
      <c r="B83" s="67" t="str">
        <f>B19</f>
        <v>ULICA PUŠĆA, NASELJE OMIŠALJ</v>
      </c>
      <c r="C83" s="67"/>
      <c r="D83" s="67"/>
      <c r="E83" s="67"/>
      <c r="F83" s="9">
        <f>F26</f>
        <v>0</v>
      </c>
    </row>
    <row r="84" spans="1:6" s="47" customFormat="1" ht="24" customHeight="1" thickBot="1">
      <c r="A84" s="52" t="s">
        <v>21</v>
      </c>
      <c r="B84" s="66" t="str">
        <f>B28</f>
        <v>ULICA KANČINAR, NASELJE OMIŠALJ</v>
      </c>
      <c r="C84" s="66"/>
      <c r="D84" s="66"/>
      <c r="E84" s="66"/>
      <c r="F84" s="9">
        <f>F35</f>
        <v>0</v>
      </c>
    </row>
    <row r="85" spans="1:6" s="47" customFormat="1" ht="24" customHeight="1" thickBot="1">
      <c r="A85" s="10" t="s">
        <v>44</v>
      </c>
      <c r="B85" s="67" t="str">
        <f>B37</f>
        <v>ULICA TINA UJEVIĆA, NASELJE NJIVICE</v>
      </c>
      <c r="C85" s="67"/>
      <c r="D85" s="67"/>
      <c r="E85" s="67"/>
      <c r="F85" s="9">
        <f>F79</f>
        <v>0</v>
      </c>
    </row>
    <row r="86" spans="1:6" s="47" customFormat="1" ht="24" customHeight="1" thickBot="1">
      <c r="A86" s="21"/>
      <c r="B86" s="80" t="s">
        <v>9</v>
      </c>
      <c r="C86" s="80"/>
      <c r="D86" s="80"/>
      <c r="E86" s="80"/>
      <c r="F86" s="11">
        <f>SUM(F82:F85)</f>
        <v>0</v>
      </c>
    </row>
    <row r="87" spans="1:6" s="47" customFormat="1" ht="24" customHeight="1" thickBot="1">
      <c r="A87" s="21"/>
      <c r="B87" s="80" t="s">
        <v>10</v>
      </c>
      <c r="C87" s="80"/>
      <c r="D87" s="80"/>
      <c r="E87" s="80"/>
      <c r="F87" s="4">
        <f>F86*0.25</f>
        <v>0</v>
      </c>
    </row>
    <row r="88" spans="1:6" s="47" customFormat="1" ht="24" customHeight="1" thickBot="1">
      <c r="A88" s="21"/>
      <c r="B88" s="80" t="s">
        <v>11</v>
      </c>
      <c r="C88" s="80"/>
      <c r="D88" s="80"/>
      <c r="E88" s="80"/>
      <c r="F88" s="11">
        <f>SUM(F86:F87)</f>
        <v>0</v>
      </c>
    </row>
    <row r="89" spans="1:6" s="47" customFormat="1" ht="15.75">
      <c r="A89" s="19"/>
      <c r="B89" s="53"/>
      <c r="C89" s="19"/>
      <c r="D89" s="19"/>
      <c r="E89" s="54"/>
      <c r="F89" s="54"/>
    </row>
    <row r="90" spans="1:6" s="47" customFormat="1" ht="15.75">
      <c r="A90" s="81" t="s">
        <v>12</v>
      </c>
      <c r="B90" s="81"/>
      <c r="C90" s="19"/>
      <c r="D90" s="19"/>
      <c r="E90" s="55"/>
      <c r="F90" s="55"/>
    </row>
    <row r="91" spans="1:6" s="47" customFormat="1" ht="15.75">
      <c r="A91" s="19"/>
      <c r="B91" s="53"/>
      <c r="C91" s="61" t="s">
        <v>15</v>
      </c>
      <c r="D91" s="61"/>
      <c r="E91" s="61"/>
      <c r="F91" s="61"/>
    </row>
    <row r="92" spans="1:6" s="47" customFormat="1" ht="15.75">
      <c r="A92" s="19"/>
      <c r="B92" s="53"/>
      <c r="C92" s="12"/>
      <c r="D92" s="12"/>
      <c r="E92" s="13"/>
      <c r="F92" s="13"/>
    </row>
    <row r="93" spans="1:6" s="47" customFormat="1" ht="15.75">
      <c r="A93" s="19"/>
      <c r="B93" s="56" t="s">
        <v>16</v>
      </c>
      <c r="C93" s="12"/>
      <c r="D93" s="12"/>
      <c r="E93" s="13"/>
      <c r="F93" s="13"/>
    </row>
    <row r="94" spans="1:6" s="21" customFormat="1" ht="15.75">
      <c r="A94" s="19"/>
      <c r="B94" s="53"/>
      <c r="C94" s="79" t="s">
        <v>13</v>
      </c>
      <c r="D94" s="79"/>
      <c r="E94" s="79"/>
      <c r="F94" s="79"/>
    </row>
    <row r="95" spans="1:6" s="21" customFormat="1" ht="15.75">
      <c r="A95" s="19"/>
      <c r="B95" s="53"/>
      <c r="C95" s="61" t="s">
        <v>14</v>
      </c>
      <c r="D95" s="61"/>
      <c r="E95" s="61"/>
      <c r="F95" s="61"/>
    </row>
  </sheetData>
  <sheetProtection algorithmName="SHA-512" hashValue="OEILBfkHFoMFa6Wg6yxQ+13fIBMWnleA9+1IhV8ElLcDnKJWylxVyvjjrz808aAfU5PYM4pKZAXu7YGJ1gxA0g==" saltValue="2zQHR3AjNPAIClaQT/dSKw==" spinCount="100000" sheet="1" objects="1" scenarios="1"/>
  <mergeCells count="35">
    <mergeCell ref="B17:E17"/>
    <mergeCell ref="B26:E26"/>
    <mergeCell ref="B19:F19"/>
    <mergeCell ref="A1:F1"/>
    <mergeCell ref="A3:F3"/>
    <mergeCell ref="A4:F4"/>
    <mergeCell ref="A6:A7"/>
    <mergeCell ref="B6:B7"/>
    <mergeCell ref="C6:C7"/>
    <mergeCell ref="E6:E7"/>
    <mergeCell ref="F6:F7"/>
    <mergeCell ref="D6:D7"/>
    <mergeCell ref="C94:F94"/>
    <mergeCell ref="C95:F95"/>
    <mergeCell ref="B84:E84"/>
    <mergeCell ref="B83:E83"/>
    <mergeCell ref="B86:E86"/>
    <mergeCell ref="B87:E87"/>
    <mergeCell ref="B88:E88"/>
    <mergeCell ref="A90:B90"/>
    <mergeCell ref="B76:F76"/>
    <mergeCell ref="C91:F91"/>
    <mergeCell ref="B28:F28"/>
    <mergeCell ref="B35:E35"/>
    <mergeCell ref="B82:E82"/>
    <mergeCell ref="B37:F37"/>
    <mergeCell ref="B85:E85"/>
    <mergeCell ref="B39:F39"/>
    <mergeCell ref="A38:F38"/>
    <mergeCell ref="B56:E56"/>
    <mergeCell ref="B77:E77"/>
    <mergeCell ref="B78:E78"/>
    <mergeCell ref="B79:E79"/>
    <mergeCell ref="B58:F58"/>
    <mergeCell ref="B74:E74"/>
  </mergeCells>
  <phoneticPr fontId="6" type="noConversion"/>
  <pageMargins left="0.70000000000000007" right="0.70000000000000007" top="0.75" bottom="0.75" header="0.30000000000000004" footer="0.30000000000000004"/>
  <pageSetup paperSize="9" fitToHeight="0" orientation="portrait" r:id="rId1"/>
  <rowBreaks count="2" manualBreakCount="2">
    <brk id="36" max="5" man="1"/>
    <brk id="5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Lončarić</dc:creator>
  <cp:lastModifiedBy>Kristijan Lončarić</cp:lastModifiedBy>
  <cp:lastPrinted>2024-03-29T11:57:20Z</cp:lastPrinted>
  <dcterms:created xsi:type="dcterms:W3CDTF">2021-12-13T14:27:14Z</dcterms:created>
  <dcterms:modified xsi:type="dcterms:W3CDTF">2024-04-02T06:09:00Z</dcterms:modified>
</cp:coreProperties>
</file>