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kloncaric\Desktop\Nabava\2023\30-23 Ugradnja polupodzemnih kontejnera\"/>
    </mc:Choice>
  </mc:AlternateContent>
  <xr:revisionPtr revIDLastSave="0" documentId="8_{13263ADE-791A-4414-8C6D-837BF8459495}" xr6:coauthVersionLast="47" xr6:coauthVersionMax="47" xr10:uidLastSave="{00000000-0000-0000-0000-000000000000}"/>
  <bookViews>
    <workbookView xWindow="-120" yWindow="-120" windowWidth="29040" windowHeight="15720" activeTab="1" xr2:uid="{00000000-000D-0000-FFFF-FFFF00000000}"/>
  </bookViews>
  <sheets>
    <sheet name="Uputa za popunjavanje" sheetId="4" r:id="rId1"/>
    <sheet name="Troškovnik" sheetId="2" r:id="rId2"/>
  </sheets>
  <definedNames>
    <definedName name="_xlnm.Print_Area" localSheetId="1">Troškovnik!$A$1:$F$51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 i="2" l="1"/>
  <c r="B36" i="2"/>
  <c r="F30" i="2"/>
  <c r="F29" i="2"/>
  <c r="F31" i="2" s="1"/>
  <c r="F37" i="2" s="1"/>
  <c r="F24" i="2"/>
  <c r="F23" i="2"/>
  <c r="F25" i="2" l="1"/>
  <c r="F36" i="2" s="1"/>
  <c r="F11" i="2" l="1"/>
  <c r="F10" i="2"/>
  <c r="B35" i="2" l="1"/>
  <c r="F19" i="2"/>
  <c r="F18" i="2"/>
  <c r="F17" i="2"/>
  <c r="F16" i="2"/>
  <c r="F15" i="2"/>
  <c r="F9" i="2"/>
  <c r="F12" i="2" s="1"/>
  <c r="F20" i="2" l="1"/>
  <c r="F35" i="2" s="1"/>
  <c r="B34" i="2" l="1"/>
  <c r="F34" i="2" l="1"/>
  <c r="F38" i="2" s="1"/>
  <c r="F39" i="2" s="1"/>
  <c r="F40" i="2" l="1"/>
</calcChain>
</file>

<file path=xl/sharedStrings.xml><?xml version="1.0" encoding="utf-8"?>
<sst xmlns="http://schemas.openxmlformats.org/spreadsheetml/2006/main" count="77" uniqueCount="61">
  <si>
    <t>T R O Š K O V N I K</t>
  </si>
  <si>
    <t>R. br.</t>
  </si>
  <si>
    <t>Opis</t>
  </si>
  <si>
    <t>Jedinična mjera</t>
  </si>
  <si>
    <t>Jedinična cijena</t>
  </si>
  <si>
    <t>Količina</t>
  </si>
  <si>
    <t>Iznos</t>
  </si>
  <si>
    <t>REKAPITULACIJA</t>
  </si>
  <si>
    <t>UKUPNO:</t>
  </si>
  <si>
    <t>PDV (25%):</t>
  </si>
  <si>
    <t>SVEUKUPNO:</t>
  </si>
  <si>
    <t>U _____________, _______________ godine.</t>
  </si>
  <si>
    <t>___________________________________</t>
  </si>
  <si>
    <t>(ime, prezime i potpis ovlaštene osobe Ponuditelja)</t>
  </si>
  <si>
    <t>PONUDITELJ</t>
  </si>
  <si>
    <t>MP</t>
  </si>
  <si>
    <t>1.</t>
  </si>
  <si>
    <t>2.</t>
  </si>
  <si>
    <t>3.</t>
  </si>
  <si>
    <t>Popunjavaju se samo polja označena svijetlo plavom bojom, i to jediničnim cijenama bez PDV-a. Molimo ponuditelje da ne mijenjaju preostala polja. Naručitelj je u obrazac ubacio odgovarajuće formule za izračun cijene.
Ukoliko je ponuđena cijena nula, odnosno ponuditelj stavku nudi besplatno obvezan je u polje predviđeno za upis cijene iste upisati iznos od 0,00 EUR (nula eura). Sve stavke troškovnika moraju biti popunjene.
Ukoliko ponuditelj nije u sustavu PDV-a, u rekapitulaciji pod stavkom "PDV (25%)" upisuje nulu (0). Za ponuditelje u sustavu PDV-a ova stavka će se automatski izračunati i nema potrebe za upisivanjem ičega.
OPĆINA OMIŠALJ</t>
  </si>
  <si>
    <t>4.</t>
  </si>
  <si>
    <t>1.1.</t>
  </si>
  <si>
    <t>1.2.</t>
  </si>
  <si>
    <t>1.3.</t>
  </si>
  <si>
    <t>m'</t>
  </si>
  <si>
    <t>m2</t>
  </si>
  <si>
    <t>Strojno zasjecanje asfalta. U jediničnu cijenu uključiti sav rad, opremu i materijal potreban za potpuno dovršenje stavke. Obračun po m' izvedenog reza.</t>
  </si>
  <si>
    <t>Strojno skidanje postojećeg sloja asfalta neovisno o debljini sloja s odvozom na deponij osiguran od strane izvođača radova. Obračun po m2 skinutog i odvezenog materijala.</t>
  </si>
  <si>
    <t>Rušenje i uklanjanje postojećih rubnjaka te utovar i prijevoz istih na deponij osiguran od strane izvođača radova. Obračun po m' porušenih i ukonjenih rubnjaka.</t>
  </si>
  <si>
    <t>PRIPREMNI RADOVI</t>
  </si>
  <si>
    <t>PRIPREMNI RADOVI - UKUPNO</t>
  </si>
  <si>
    <t>2.1.</t>
  </si>
  <si>
    <t>2.2.</t>
  </si>
  <si>
    <t>2.3.</t>
  </si>
  <si>
    <t>2.4.</t>
  </si>
  <si>
    <t>2.5.</t>
  </si>
  <si>
    <t>m3</t>
  </si>
  <si>
    <t>ZEMLJANI RADOVI - ISKOPI</t>
  </si>
  <si>
    <t>ZEMLJANI RADOVI - ISKOPI - UKUPNO</t>
  </si>
  <si>
    <t>Strojni iskop jame za ukapanje polupodzemnih kontejnera s utovarom u transportno sredstvo. Iskop se predviđa za:
a) 4 kom. spremnika kapaciteta 3 m3, promjera 1300 mm - promjer jame za ukapanje iznosi 1750 mm (po tome će se priznati iskop)
b) 6 kom. spremnika kapaciteta 5 m3, promjera 1700 mm - promjer jame za ukapanje iznosi 2150 mm (po tome će se priznati iskop).
Dubina iskopa 1,6 m. Pri kopanju dno iskopa poravnati i horizontirati s točnošću ±3 cm. Obračun po m3 iskopanog materijala u sraslom stanju bez obzira na kategoriju tla.</t>
  </si>
  <si>
    <t>Dobava i ugradnja šljunka promjera 16 - 32 mm s finim dijelovima. Šljunak se ugrađuje iznad sidara kontejnera. Visina sidrenog šljunka iznosi 50 cm. Obračun po m3 ugrađenog materijala.</t>
  </si>
  <si>
    <t xml:space="preserve">Ugradnja materijala/balasta iz iskopa sa zbijanjem na sloj sidrenog šljunka. Balast ne smije sadržavati kamenje promjera većeg od 100 mm, ne smije biti smrznut te sadržavati mulj ili glinu. Povećanje količina materijala zatrpavanja uslijed rastresitosti istog te uslijed neravnomjernosti iskopa su uključeni u jediničnu cijenu rada. U cijenu radova uključena je i nabava i dovoz eventualno potrebnog zamjenskog materijala ukoliko na gradilištu nema odgovarajućeg materijala, kao i drobljenje iskopanog materijala ili prosijavanje istog. Obračun po m3 ugrađenog zbijenog materijala. </t>
  </si>
  <si>
    <t>Odvoz viška materijala na deponij osiguran od strane izvođača radova. Stavka obuhvaća odvoz na deponij bez obzira na udaljenost te zbrinjavanje otpada sukladno zakonskoj regulativi. Obračun po m3 odveženog i zbrinutog materijala.</t>
  </si>
  <si>
    <t>3.1.</t>
  </si>
  <si>
    <t>3.2.</t>
  </si>
  <si>
    <t>Dobava i ugradnja betonskih tipskih rubnjaka. U cijenu uračunato: iskop za temelj, ugradba montažnih betonskih rubnjaka 15x25x100 cm, betonsko pojačanje rubnjaka sa zadnje strane, betonom tlačne čvrstoće C16/20, fugiranje spojnica rubnjaka, svi prijenosi. Obračun po m' ugrađenog rubnjaka.</t>
  </si>
  <si>
    <t>BETONSKI RADOVI</t>
  </si>
  <si>
    <t>BETONSKI RADOVI - UKUPNO</t>
  </si>
  <si>
    <t>4.1.</t>
  </si>
  <si>
    <t>a)</t>
  </si>
  <si>
    <t>b)</t>
  </si>
  <si>
    <t>kom</t>
  </si>
  <si>
    <t>Molok Classic 3 m3</t>
  </si>
  <si>
    <t>UGRADNJA KONTEJNERA</t>
  </si>
  <si>
    <t>UGRADNJA KONTEJNERA - UKUPNO</t>
  </si>
  <si>
    <t>Doprema i ugradnja polupodzemnih kontejnera Molok Classic od 5 m3 (promjer 1700 mm, h= 2700mm) i 3 m3 (promjer 1300 mm, h = 2700 mm). Za vrijeme montaže potrebno izvaditi vreću za podizanje iz kontejnera. Plastične sidrene elemente pričvrstiti pridodanim vijcima (2 po elementu) i zategnuti ih silom ne većom od 25 Nm. Sve vezano uz isporuku, rukovanje i postavljanje kontejnera potrebno je odraditi prema Uputama za postavljanje od strane proizvođača koji se ponuđačima stavljaju na raspolaganje kao Prilog 3. Poziva na dostavu ponuda. Kontejnere je potrebno dopremiti na lokaciju ugradnje s deponija Naručitelja lociranog na području općine Omišalj. Obračun po kom. ugrađenih kontejnera.</t>
  </si>
  <si>
    <t>Molok Classic 5 m3</t>
  </si>
  <si>
    <t>Evidencijski broj nabave: 30/23</t>
  </si>
  <si>
    <t>Predmet nabave: Građevinski radovi na ugradnji polupodzemnih kontejnera</t>
  </si>
  <si>
    <t>Izrada donjeg nosivog sloja od mehanički zbijenog zrnatog kamenog materijala granulacije 0-31,5 mm (tampon), u debljini od 25 cm. Zbijanje se vrši vibracijskim valjkom ili vibro pločama u slojevima do modula stišljivosti Ms≥80 MN/m2. Obračun po m3 ugrađenog materijala.</t>
  </si>
  <si>
    <t>Dobava, doprema i ugradnja betona C 20/25 za izradu AB ploče d=12 cm na tamponskom sloju. U jediničnoj cijeni sadržan sav potreban rad i materijal na izradi, dopremi i ugradnji betona. Betoniranje se izvodi uz propisno vibriranje i zbijanje. Radovi na izradi, postavi, održavanju, skidanju, premještanju i čišćenju svih potrebnih oplata obračunati su ovom stavkom. Dobava, doprema, rezanje, vezivanje i postavljanje potrebne armature obračunato ovom stavkom (Armaturna mreža Q283, ukupno 300kg). U cijenu stavke uključiti sav potreban glavni i pomoćni materijal, rad i transporte, sve do potpune gotovosti, uključivo i njegu betona. Obračun po m3 ugrađenog betona.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</si>
</sst>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quot;   &quot;"/>
    <numFmt numFmtId="165" formatCode="&quot; &quot;#,##0.00&quot; &quot;;&quot;-&quot;#,##0.00&quot; &quot;;&quot; -&quot;00&quot; &quot;;&quot; &quot;@&quot; &quot;"/>
    <numFmt numFmtId="166" formatCode="&quot; &quot;#,##0.00&quot; &quot;[$kn]&quot; &quot;;&quot;-&quot;#,##0.00&quot; &quot;[$kn]&quot; &quot;;&quot; -&quot;00&quot; &quot;[$kn]&quot; &quot;;&quot; &quot;@&quot; &quot;"/>
    <numFmt numFmtId="167" formatCode="#,##0.00\ [$€-1]"/>
    <numFmt numFmtId="168" formatCode="&quot; &quot;#,##0.00&quot;    &quot;;&quot;-&quot;#,##0.00&quot;    &quot;;&quot; -&quot;00&quot;    &quot;;&quot; &quot;@&quot; &quot;"/>
    <numFmt numFmtId="169" formatCode="_-* #,##0.00\ _k_n_-;\-* #,##0.00\ _k_n_-;_-* &quot;-&quot;??\ _k_n_-;_-@_-"/>
  </numFmts>
  <fonts count="14">
    <font>
      <sz val="11"/>
      <color rgb="FF000000"/>
      <name val="Calibri"/>
      <family val="2"/>
      <charset val="238"/>
    </font>
    <font>
      <sz val="11"/>
      <color rgb="FF000000"/>
      <name val="Calibri"/>
      <family val="2"/>
      <charset val="238"/>
    </font>
    <font>
      <sz val="14"/>
      <color rgb="FF000000"/>
      <name val="Times New Roman"/>
      <family val="1"/>
      <charset val="238"/>
    </font>
    <font>
      <b/>
      <sz val="16"/>
      <color rgb="FF000000"/>
      <name val="Times New Roman"/>
      <family val="1"/>
      <charset val="238"/>
    </font>
    <font>
      <b/>
      <sz val="12"/>
      <color rgb="FF000000"/>
      <name val="Times New Roman"/>
      <family val="1"/>
      <charset val="238"/>
    </font>
    <font>
      <sz val="12"/>
      <color rgb="FF000000"/>
      <name val="Times New Roman"/>
      <family val="1"/>
      <charset val="238"/>
    </font>
    <font>
      <sz val="8"/>
      <name val="Calibri"/>
      <family val="2"/>
      <charset val="238"/>
    </font>
    <font>
      <sz val="11"/>
      <color rgb="FF000000"/>
      <name val="Times New Roman"/>
      <family val="1"/>
      <charset val="238"/>
    </font>
    <font>
      <sz val="11"/>
      <color rgb="FF000000"/>
      <name val="Calibri"/>
      <family val="2"/>
    </font>
    <font>
      <b/>
      <sz val="11"/>
      <color rgb="FF000000"/>
      <name val="Times New Roman"/>
      <family val="1"/>
      <charset val="238"/>
    </font>
    <font>
      <b/>
      <sz val="10"/>
      <color rgb="FF000000"/>
      <name val="Times New Roman"/>
      <family val="1"/>
      <charset val="238"/>
    </font>
    <font>
      <sz val="10"/>
      <color rgb="FF000000"/>
      <name val="Times New Roman"/>
      <family val="1"/>
      <charset val="238"/>
    </font>
    <font>
      <sz val="12"/>
      <color rgb="FF000000"/>
      <name val="Arial"/>
      <family val="2"/>
      <charset val="238"/>
    </font>
    <font>
      <sz val="10"/>
      <color rgb="FF000000"/>
      <name val="ISOCPEUR"/>
      <family val="2"/>
    </font>
  </fonts>
  <fills count="8">
    <fill>
      <patternFill patternType="none"/>
    </fill>
    <fill>
      <patternFill patternType="gray125"/>
    </fill>
    <fill>
      <patternFill patternType="solid">
        <fgColor rgb="FFBFBFBF"/>
        <bgColor rgb="FFBFBFBF"/>
      </patternFill>
    </fill>
    <fill>
      <patternFill patternType="solid">
        <fgColor theme="8" tint="0.59999389629810485"/>
        <bgColor indexed="64"/>
      </patternFill>
    </fill>
    <fill>
      <patternFill patternType="solid">
        <fgColor theme="0" tint="-0.499984740745262"/>
        <bgColor indexed="64"/>
      </patternFill>
    </fill>
    <fill>
      <patternFill patternType="solid">
        <fgColor theme="0" tint="-0.499984740745262"/>
        <bgColor rgb="FFA6A6A6"/>
      </patternFill>
    </fill>
    <fill>
      <patternFill patternType="solid">
        <fgColor theme="0" tint="-0.249977111117893"/>
        <bgColor rgb="FFD9D9D9"/>
      </patternFill>
    </fill>
    <fill>
      <patternFill patternType="solid">
        <fgColor theme="0" tint="-0.249977111117893"/>
        <bgColor rgb="FFBFBFBF"/>
      </patternFill>
    </fill>
  </fills>
  <borders count="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double">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s>
  <cellStyleXfs count="7">
    <xf numFmtId="0" fontId="0" fillId="0" borderId="0"/>
    <xf numFmtId="165" fontId="1" fillId="0" borderId="0" applyFont="0" applyFill="0" applyBorder="0" applyAlignment="0" applyProtection="0"/>
    <xf numFmtId="166" fontId="1" fillId="0" borderId="0" applyFont="0" applyFill="0" applyBorder="0" applyAlignment="0" applyProtection="0"/>
    <xf numFmtId="0" fontId="8" fillId="0" borderId="0"/>
    <xf numFmtId="168" fontId="8" fillId="0" borderId="0" applyFont="0" applyFill="0" applyBorder="0" applyAlignment="0" applyProtection="0"/>
    <xf numFmtId="169" fontId="8" fillId="0" borderId="0" applyFont="0" applyFill="0" applyBorder="0" applyAlignment="0" applyProtection="0"/>
    <xf numFmtId="0" fontId="13" fillId="0" borderId="0" applyNumberFormat="0" applyBorder="0" applyProtection="0"/>
  </cellStyleXfs>
  <cellXfs count="65">
    <xf numFmtId="0" fontId="0" fillId="0" borderId="0" xfId="0"/>
    <xf numFmtId="0" fontId="7" fillId="0" borderId="0" xfId="0" applyFont="1"/>
    <xf numFmtId="0" fontId="7" fillId="0" borderId="0" xfId="0" applyFont="1" applyAlignment="1">
      <alignment wrapText="1"/>
    </xf>
    <xf numFmtId="0" fontId="7" fillId="0" borderId="0" xfId="0" applyFont="1" applyAlignment="1">
      <alignment horizontal="center"/>
    </xf>
    <xf numFmtId="0" fontId="5" fillId="0" borderId="0" xfId="0" applyFont="1"/>
    <xf numFmtId="0" fontId="5" fillId="0" borderId="0" xfId="0" applyFont="1" applyAlignment="1">
      <alignment wrapText="1"/>
    </xf>
    <xf numFmtId="4" fontId="5" fillId="0" borderId="0" xfId="0" applyNumberFormat="1" applyFont="1" applyAlignment="1">
      <alignment horizontal="center" vertical="top"/>
    </xf>
    <xf numFmtId="0" fontId="4" fillId="5" borderId="6" xfId="0" applyFont="1" applyFill="1" applyBorder="1" applyAlignment="1">
      <alignment horizontal="center" vertical="center"/>
    </xf>
    <xf numFmtId="0" fontId="4" fillId="5" borderId="7" xfId="0" applyFont="1" applyFill="1" applyBorder="1" applyAlignment="1">
      <alignment horizontal="left" vertical="center" wrapText="1" indent="1"/>
    </xf>
    <xf numFmtId="0" fontId="4" fillId="5" borderId="7" xfId="0" applyFont="1" applyFill="1" applyBorder="1" applyAlignment="1">
      <alignment horizontal="center" vertical="center" wrapText="1"/>
    </xf>
    <xf numFmtId="4" fontId="4" fillId="5" borderId="7" xfId="1" applyNumberFormat="1" applyFont="1" applyFill="1" applyBorder="1" applyAlignment="1">
      <alignment vertical="center"/>
    </xf>
    <xf numFmtId="0" fontId="4" fillId="5" borderId="7" xfId="0" applyFont="1" applyFill="1" applyBorder="1" applyAlignment="1">
      <alignment horizontal="center" vertical="center"/>
    </xf>
    <xf numFmtId="4" fontId="4" fillId="5" borderId="2" xfId="1" applyNumberFormat="1" applyFont="1" applyFill="1" applyBorder="1" applyAlignment="1">
      <alignment horizontal="center" vertical="center"/>
    </xf>
    <xf numFmtId="0" fontId="2" fillId="0" borderId="0" xfId="0" applyFont="1"/>
    <xf numFmtId="167" fontId="4" fillId="4" borderId="1" xfId="2" applyNumberFormat="1" applyFont="1" applyFill="1" applyBorder="1" applyAlignment="1">
      <alignment horizontal="center" vertical="center"/>
    </xf>
    <xf numFmtId="4" fontId="7" fillId="0" borderId="0" xfId="0" applyNumberFormat="1" applyFont="1" applyAlignment="1">
      <alignment horizontal="center" vertical="top"/>
    </xf>
    <xf numFmtId="164" fontId="4" fillId="0" borderId="0" xfId="0" applyNumberFormat="1" applyFont="1" applyAlignment="1">
      <alignment horizontal="center" vertical="center"/>
    </xf>
    <xf numFmtId="0" fontId="11" fillId="0" borderId="0" xfId="0" applyFont="1"/>
    <xf numFmtId="0" fontId="11" fillId="0" borderId="0" xfId="0" applyFont="1" applyAlignment="1">
      <alignment wrapText="1"/>
    </xf>
    <xf numFmtId="4" fontId="11" fillId="0" borderId="0" xfId="0" applyNumberFormat="1" applyFont="1" applyAlignment="1">
      <alignment horizontal="center" vertical="top"/>
    </xf>
    <xf numFmtId="0" fontId="10" fillId="2" borderId="1"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left" vertical="center" wrapText="1" indent="1"/>
    </xf>
    <xf numFmtId="0" fontId="11" fillId="0" borderId="4" xfId="0" applyFont="1" applyBorder="1" applyAlignment="1">
      <alignment horizontal="center" vertical="center"/>
    </xf>
    <xf numFmtId="4" fontId="11" fillId="0" borderId="4" xfId="0" applyNumberFormat="1" applyFont="1" applyBorder="1" applyAlignment="1">
      <alignment horizontal="center" vertical="center"/>
    </xf>
    <xf numFmtId="167" fontId="11" fillId="0" borderId="4" xfId="1" applyNumberFormat="1" applyFont="1" applyBorder="1" applyAlignment="1">
      <alignment horizontal="center" vertical="center"/>
    </xf>
    <xf numFmtId="167" fontId="10" fillId="2" borderId="1" xfId="1" applyNumberFormat="1" applyFont="1" applyFill="1" applyBorder="1" applyAlignment="1">
      <alignment horizontal="center" vertical="center"/>
    </xf>
    <xf numFmtId="0" fontId="12" fillId="0" borderId="0" xfId="0" applyFont="1"/>
    <xf numFmtId="0" fontId="7" fillId="0" borderId="0" xfId="0" applyFont="1" applyAlignment="1">
      <alignment horizontal="left" wrapText="1" indent="20"/>
    </xf>
    <xf numFmtId="167" fontId="11" fillId="3" borderId="4" xfId="0" applyNumberFormat="1" applyFont="1" applyFill="1" applyBorder="1" applyAlignment="1" applyProtection="1">
      <alignment horizontal="center" vertical="center" wrapText="1"/>
      <protection locked="0"/>
    </xf>
    <xf numFmtId="167" fontId="4" fillId="4" borderId="1" xfId="2" applyNumberFormat="1" applyFont="1" applyFill="1" applyBorder="1" applyAlignment="1" applyProtection="1">
      <alignment horizontal="center" vertical="center"/>
      <protection locked="0"/>
    </xf>
    <xf numFmtId="0" fontId="4" fillId="6" borderId="1" xfId="0" applyFont="1" applyFill="1" applyBorder="1" applyAlignment="1">
      <alignment horizontal="center" vertical="center"/>
    </xf>
    <xf numFmtId="167" fontId="4" fillId="6" borderId="1" xfId="2" applyNumberFormat="1" applyFont="1" applyFill="1" applyBorder="1" applyAlignment="1">
      <alignment horizontal="center" vertical="center"/>
    </xf>
    <xf numFmtId="4" fontId="4" fillId="6" borderId="1" xfId="1" applyNumberFormat="1" applyFont="1" applyFill="1" applyBorder="1" applyAlignment="1">
      <alignment horizontal="center" vertical="center"/>
    </xf>
    <xf numFmtId="167" fontId="10" fillId="7" borderId="1" xfId="1" applyNumberFormat="1" applyFont="1" applyFill="1" applyBorder="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xf>
    <xf numFmtId="0" fontId="7" fillId="0" borderId="0" xfId="0" applyFont="1" applyAlignment="1">
      <alignment horizontal="center"/>
    </xf>
    <xf numFmtId="4" fontId="4" fillId="6" borderId="1" xfId="1" applyNumberFormat="1" applyFont="1" applyFill="1" applyBorder="1" applyAlignment="1">
      <alignment horizontal="left" vertical="center" wrapText="1" indent="1"/>
    </xf>
    <xf numFmtId="0" fontId="4" fillId="4" borderId="1" xfId="0" applyFont="1" applyFill="1" applyBorder="1" applyAlignment="1">
      <alignment horizontal="left" vertical="center" wrapText="1" indent="1"/>
    </xf>
    <xf numFmtId="0" fontId="9" fillId="0" borderId="0" xfId="0" applyFont="1" applyAlignment="1">
      <alignment horizontal="left"/>
    </xf>
    <xf numFmtId="0" fontId="10" fillId="2" borderId="6" xfId="0" applyFont="1" applyFill="1" applyBorder="1" applyAlignment="1">
      <alignment horizontal="left" vertical="center" wrapText="1" indent="1"/>
    </xf>
    <xf numFmtId="0" fontId="10" fillId="2" borderId="7" xfId="0" applyFont="1" applyFill="1" applyBorder="1" applyAlignment="1">
      <alignment horizontal="left" vertical="center" wrapText="1" indent="1"/>
    </xf>
    <xf numFmtId="0" fontId="10" fillId="2" borderId="2" xfId="0" applyFont="1" applyFill="1" applyBorder="1" applyAlignment="1">
      <alignment horizontal="left" vertical="center" wrapText="1" indent="1"/>
    </xf>
    <xf numFmtId="0" fontId="4" fillId="6" borderId="1" xfId="0" applyFont="1" applyFill="1" applyBorder="1" applyAlignment="1">
      <alignment horizontal="left" vertical="center" indent="1"/>
    </xf>
    <xf numFmtId="0" fontId="10" fillId="7" borderId="5" xfId="0" applyFont="1" applyFill="1" applyBorder="1" applyAlignment="1">
      <alignment horizontal="left" vertical="center" indent="1"/>
    </xf>
    <xf numFmtId="0" fontId="10" fillId="7" borderId="6" xfId="0" applyFont="1" applyFill="1" applyBorder="1" applyAlignment="1">
      <alignment horizontal="left" vertical="center" indent="1"/>
    </xf>
    <xf numFmtId="0" fontId="10" fillId="2" borderId="5" xfId="0" applyFont="1" applyFill="1" applyBorder="1" applyAlignment="1">
      <alignment horizontal="left" vertical="center" wrapText="1" indent="1"/>
    </xf>
    <xf numFmtId="0" fontId="10" fillId="2" borderId="5" xfId="0" applyFont="1" applyFill="1" applyBorder="1" applyAlignment="1">
      <alignment horizontal="left" vertical="center" indent="1"/>
    </xf>
    <xf numFmtId="0" fontId="10" fillId="2" borderId="6" xfId="0" applyFont="1" applyFill="1" applyBorder="1" applyAlignment="1">
      <alignment horizontal="left" vertical="center" inden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left" vertical="center" wrapText="1" indent="1"/>
    </xf>
    <xf numFmtId="0" fontId="11" fillId="0" borderId="2" xfId="0" applyFont="1" applyBorder="1" applyAlignment="1">
      <alignment horizontal="center" vertical="center"/>
    </xf>
    <xf numFmtId="4" fontId="11" fillId="0" borderId="2" xfId="0" applyNumberFormat="1" applyFont="1" applyBorder="1" applyAlignment="1">
      <alignment horizontal="center" vertical="center"/>
    </xf>
    <xf numFmtId="167" fontId="11" fillId="3" borderId="2" xfId="0" applyNumberFormat="1" applyFont="1" applyFill="1" applyBorder="1" applyAlignment="1" applyProtection="1">
      <alignment horizontal="center" vertical="center" wrapText="1"/>
      <protection locked="0"/>
    </xf>
    <xf numFmtId="167" fontId="11" fillId="0" borderId="2" xfId="1" applyNumberFormat="1" applyFont="1" applyBorder="1" applyAlignment="1">
      <alignment horizontal="center" vertical="center"/>
    </xf>
  </cellXfs>
  <cellStyles count="7">
    <cellStyle name="Comma" xfId="1" builtinId="3" customBuiltin="1"/>
    <cellStyle name="Comma 2" xfId="4" xr:uid="{A1C23E06-ABEA-4680-84F0-4BC52E925EBF}"/>
    <cellStyle name="Comma 3" xfId="5" xr:uid="{B673E239-C0A5-45BC-93A8-0057E89409BC}"/>
    <cellStyle name="Currency" xfId="2" builtinId="4" customBuiltin="1"/>
    <cellStyle name="Normal" xfId="0" builtinId="0" customBuiltin="1"/>
    <cellStyle name="Normal 10" xfId="6" xr:uid="{2FFDD7FD-22D5-4D09-8BBA-E425CF6D783C}"/>
    <cellStyle name="Normal 3" xfId="3" xr:uid="{D5CB708F-5ECB-4809-9FAA-B173C3BA26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D7438-C51E-4E8C-8C02-A659A34ABA6B}">
  <dimension ref="A1:H10"/>
  <sheetViews>
    <sheetView workbookViewId="0">
      <selection activeCell="F12" sqref="F12"/>
    </sheetView>
  </sheetViews>
  <sheetFormatPr defaultRowHeight="15"/>
  <cols>
    <col min="8" max="8" width="18.42578125" customWidth="1"/>
  </cols>
  <sheetData>
    <row r="1" spans="1:8" ht="150" customHeight="1">
      <c r="A1" s="35" t="s">
        <v>19</v>
      </c>
      <c r="B1" s="35"/>
      <c r="C1" s="35"/>
      <c r="D1" s="35"/>
      <c r="E1" s="35"/>
      <c r="F1" s="35"/>
      <c r="G1" s="35"/>
      <c r="H1" s="35"/>
    </row>
    <row r="2" spans="1:8">
      <c r="A2" s="35"/>
      <c r="B2" s="35"/>
      <c r="C2" s="35"/>
      <c r="D2" s="35"/>
      <c r="E2" s="35"/>
      <c r="F2" s="35"/>
      <c r="G2" s="35"/>
      <c r="H2" s="35"/>
    </row>
    <row r="3" spans="1:8">
      <c r="A3" s="35"/>
      <c r="B3" s="35"/>
      <c r="C3" s="35"/>
      <c r="D3" s="35"/>
      <c r="E3" s="35"/>
      <c r="F3" s="35"/>
      <c r="G3" s="35"/>
      <c r="H3" s="35"/>
    </row>
    <row r="4" spans="1:8">
      <c r="A4" s="35"/>
      <c r="B4" s="35"/>
      <c r="C4" s="35"/>
      <c r="D4" s="35"/>
      <c r="E4" s="35"/>
      <c r="F4" s="35"/>
      <c r="G4" s="35"/>
      <c r="H4" s="35"/>
    </row>
    <row r="5" spans="1:8">
      <c r="A5" s="35"/>
      <c r="B5" s="35"/>
      <c r="C5" s="35"/>
      <c r="D5" s="35"/>
      <c r="E5" s="35"/>
      <c r="F5" s="35"/>
      <c r="G5" s="35"/>
      <c r="H5" s="35"/>
    </row>
    <row r="6" spans="1:8">
      <c r="A6" s="35"/>
      <c r="B6" s="35"/>
      <c r="C6" s="35"/>
      <c r="D6" s="35"/>
      <c r="E6" s="35"/>
      <c r="F6" s="35"/>
      <c r="G6" s="35"/>
      <c r="H6" s="35"/>
    </row>
    <row r="7" spans="1:8">
      <c r="A7" s="35"/>
      <c r="B7" s="35"/>
      <c r="C7" s="35"/>
      <c r="D7" s="35"/>
      <c r="E7" s="35"/>
      <c r="F7" s="35"/>
      <c r="G7" s="35"/>
      <c r="H7" s="35"/>
    </row>
    <row r="8" spans="1:8">
      <c r="A8" s="35"/>
      <c r="B8" s="35"/>
      <c r="C8" s="35"/>
      <c r="D8" s="35"/>
      <c r="E8" s="35"/>
      <c r="F8" s="35"/>
      <c r="G8" s="35"/>
      <c r="H8" s="35"/>
    </row>
    <row r="10" spans="1:8" ht="18.75">
      <c r="A10" s="13"/>
      <c r="B10" s="13"/>
      <c r="C10" s="13"/>
      <c r="D10" s="13"/>
      <c r="E10" s="13"/>
      <c r="F10" s="13"/>
      <c r="G10" s="13"/>
      <c r="H10" s="13"/>
    </row>
  </sheetData>
  <mergeCells count="1">
    <mergeCell ref="A1:H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1"/>
  <sheetViews>
    <sheetView tabSelected="1" view="pageBreakPreview" topLeftCell="A30" zoomScale="115" zoomScaleNormal="115" zoomScaleSheetLayoutView="115" workbookViewId="0">
      <selection activeCell="E44" sqref="E44"/>
    </sheetView>
  </sheetViews>
  <sheetFormatPr defaultColWidth="8.140625" defaultRowHeight="15"/>
  <cols>
    <col min="1" max="1" width="7" style="1" customWidth="1"/>
    <col min="2" max="2" width="36.140625" style="2" customWidth="1"/>
    <col min="3" max="3" width="9.42578125" style="1" customWidth="1"/>
    <col min="4" max="4" width="9.140625" style="1" customWidth="1"/>
    <col min="5" max="5" width="11.85546875" style="3" customWidth="1"/>
    <col min="6" max="6" width="13.85546875" style="3" customWidth="1"/>
    <col min="7" max="7" width="8.140625" style="1" customWidth="1"/>
    <col min="8" max="16384" width="8.140625" style="1"/>
  </cols>
  <sheetData>
    <row r="1" spans="1:6" ht="20.25">
      <c r="A1" s="36" t="s">
        <v>0</v>
      </c>
      <c r="B1" s="36"/>
      <c r="C1" s="36"/>
      <c r="D1" s="36"/>
      <c r="E1" s="36"/>
      <c r="F1" s="36"/>
    </row>
    <row r="2" spans="1:6" s="4" customFormat="1" ht="15.75">
      <c r="A2" s="16"/>
      <c r="B2" s="16"/>
      <c r="C2" s="16"/>
      <c r="D2" s="16"/>
      <c r="E2" s="16"/>
      <c r="F2" s="16"/>
    </row>
    <row r="3" spans="1:6" s="4" customFormat="1" ht="15.75">
      <c r="A3" s="37" t="s">
        <v>58</v>
      </c>
      <c r="B3" s="38"/>
      <c r="C3" s="38"/>
      <c r="D3" s="38"/>
      <c r="E3" s="38"/>
      <c r="F3" s="38"/>
    </row>
    <row r="4" spans="1:6" s="4" customFormat="1" ht="15.75">
      <c r="A4" s="39" t="s">
        <v>57</v>
      </c>
      <c r="B4" s="39"/>
      <c r="C4" s="39"/>
      <c r="D4" s="39"/>
      <c r="E4" s="39"/>
      <c r="F4" s="39"/>
    </row>
    <row r="5" spans="1:6" s="4" customFormat="1" ht="16.5" thickBot="1">
      <c r="B5" s="5"/>
      <c r="E5" s="6"/>
      <c r="F5" s="6"/>
    </row>
    <row r="6" spans="1:6" s="4" customFormat="1" ht="16.5" thickBot="1">
      <c r="A6" s="40" t="s">
        <v>1</v>
      </c>
      <c r="B6" s="40" t="s">
        <v>2</v>
      </c>
      <c r="C6" s="40" t="s">
        <v>3</v>
      </c>
      <c r="D6" s="40" t="s">
        <v>5</v>
      </c>
      <c r="E6" s="41" t="s">
        <v>4</v>
      </c>
      <c r="F6" s="42" t="s">
        <v>6</v>
      </c>
    </row>
    <row r="7" spans="1:6" s="4" customFormat="1" ht="16.5" thickBot="1">
      <c r="A7" s="40"/>
      <c r="B7" s="40"/>
      <c r="C7" s="40"/>
      <c r="D7" s="40"/>
      <c r="E7" s="41"/>
      <c r="F7" s="42"/>
    </row>
    <row r="8" spans="1:6" s="17" customFormat="1" ht="24" customHeight="1" thickBot="1">
      <c r="A8" s="20" t="s">
        <v>16</v>
      </c>
      <c r="B8" s="47" t="s">
        <v>29</v>
      </c>
      <c r="C8" s="48"/>
      <c r="D8" s="48"/>
      <c r="E8" s="48"/>
      <c r="F8" s="49"/>
    </row>
    <row r="9" spans="1:6" s="4" customFormat="1" ht="51.75" thickBot="1">
      <c r="A9" s="21" t="s">
        <v>21</v>
      </c>
      <c r="B9" s="22" t="s">
        <v>26</v>
      </c>
      <c r="C9" s="23" t="s">
        <v>24</v>
      </c>
      <c r="D9" s="24">
        <v>30</v>
      </c>
      <c r="E9" s="29"/>
      <c r="F9" s="25">
        <f t="shared" ref="F9" si="0">D9*E9</f>
        <v>0</v>
      </c>
    </row>
    <row r="10" spans="1:6" s="4" customFormat="1" ht="52.5" customHeight="1" thickBot="1">
      <c r="A10" s="21" t="s">
        <v>22</v>
      </c>
      <c r="B10" s="22" t="s">
        <v>27</v>
      </c>
      <c r="C10" s="23" t="s">
        <v>25</v>
      </c>
      <c r="D10" s="24">
        <v>60</v>
      </c>
      <c r="E10" s="29"/>
      <c r="F10" s="25">
        <f>D10*E10</f>
        <v>0</v>
      </c>
    </row>
    <row r="11" spans="1:6" s="4" customFormat="1" ht="51.75" thickBot="1">
      <c r="A11" s="21" t="s">
        <v>23</v>
      </c>
      <c r="B11" s="22" t="s">
        <v>28</v>
      </c>
      <c r="C11" s="23" t="s">
        <v>24</v>
      </c>
      <c r="D11" s="24">
        <v>15</v>
      </c>
      <c r="E11" s="29"/>
      <c r="F11" s="25">
        <f t="shared" ref="F11" si="1">D11*E11</f>
        <v>0</v>
      </c>
    </row>
    <row r="12" spans="1:6" s="17" customFormat="1" ht="24" customHeight="1" thickBot="1">
      <c r="A12" s="20" t="s">
        <v>16</v>
      </c>
      <c r="B12" s="53" t="s">
        <v>30</v>
      </c>
      <c r="C12" s="54"/>
      <c r="D12" s="54"/>
      <c r="E12" s="55"/>
      <c r="F12" s="26">
        <f>SUM(F9:F11)</f>
        <v>0</v>
      </c>
    </row>
    <row r="13" spans="1:6" s="17" customFormat="1" ht="13.5" thickBot="1">
      <c r="B13" s="18"/>
      <c r="E13" s="19"/>
      <c r="F13" s="19"/>
    </row>
    <row r="14" spans="1:6" s="17" customFormat="1" ht="24" customHeight="1" thickBot="1">
      <c r="A14" s="20" t="s">
        <v>17</v>
      </c>
      <c r="B14" s="47" t="s">
        <v>37</v>
      </c>
      <c r="C14" s="48"/>
      <c r="D14" s="48"/>
      <c r="E14" s="48"/>
      <c r="F14" s="49"/>
    </row>
    <row r="15" spans="1:6" s="4" customFormat="1" ht="183" customHeight="1" thickBot="1">
      <c r="A15" s="21" t="s">
        <v>31</v>
      </c>
      <c r="B15" s="22" t="s">
        <v>39</v>
      </c>
      <c r="C15" s="23" t="s">
        <v>36</v>
      </c>
      <c r="D15" s="24">
        <v>90</v>
      </c>
      <c r="E15" s="29"/>
      <c r="F15" s="25">
        <f>D15*E15</f>
        <v>0</v>
      </c>
    </row>
    <row r="16" spans="1:6" s="4" customFormat="1" ht="64.5" thickBot="1">
      <c r="A16" s="21" t="s">
        <v>32</v>
      </c>
      <c r="B16" s="22" t="s">
        <v>40</v>
      </c>
      <c r="C16" s="23" t="s">
        <v>36</v>
      </c>
      <c r="D16" s="24">
        <v>25</v>
      </c>
      <c r="E16" s="29"/>
      <c r="F16" s="25">
        <f>D16*E16</f>
        <v>0</v>
      </c>
    </row>
    <row r="17" spans="1:6" s="4" customFormat="1" ht="183.75" customHeight="1" thickBot="1">
      <c r="A17" s="59" t="s">
        <v>33</v>
      </c>
      <c r="B17" s="60" t="s">
        <v>41</v>
      </c>
      <c r="C17" s="61" t="s">
        <v>36</v>
      </c>
      <c r="D17" s="62">
        <v>35</v>
      </c>
      <c r="E17" s="63"/>
      <c r="F17" s="64">
        <f t="shared" ref="F17" si="2">D17*E17</f>
        <v>0</v>
      </c>
    </row>
    <row r="18" spans="1:6" s="4" customFormat="1" ht="90" thickBot="1">
      <c r="A18" s="21" t="s">
        <v>34</v>
      </c>
      <c r="B18" s="22" t="s">
        <v>59</v>
      </c>
      <c r="C18" s="23" t="s">
        <v>36</v>
      </c>
      <c r="D18" s="24">
        <v>15</v>
      </c>
      <c r="E18" s="29"/>
      <c r="F18" s="25">
        <f>D18*E18</f>
        <v>0</v>
      </c>
    </row>
    <row r="19" spans="1:6" s="4" customFormat="1" ht="77.25" thickBot="1">
      <c r="A19" s="21" t="s">
        <v>35</v>
      </c>
      <c r="B19" s="22" t="s">
        <v>42</v>
      </c>
      <c r="C19" s="23" t="s">
        <v>36</v>
      </c>
      <c r="D19" s="24">
        <v>65</v>
      </c>
      <c r="E19" s="29"/>
      <c r="F19" s="25">
        <f t="shared" ref="F19" si="3">D19*E19</f>
        <v>0</v>
      </c>
    </row>
    <row r="20" spans="1:6" s="17" customFormat="1" ht="24" customHeight="1" thickBot="1">
      <c r="A20" s="20" t="s">
        <v>17</v>
      </c>
      <c r="B20" s="51" t="s">
        <v>38</v>
      </c>
      <c r="C20" s="51"/>
      <c r="D20" s="51"/>
      <c r="E20" s="52"/>
      <c r="F20" s="34">
        <f>SUM(F15:F19)</f>
        <v>0</v>
      </c>
    </row>
    <row r="21" spans="1:6" s="17" customFormat="1" ht="13.5" thickBot="1">
      <c r="B21" s="18"/>
      <c r="E21" s="19"/>
      <c r="F21" s="19"/>
    </row>
    <row r="22" spans="1:6" s="17" customFormat="1" ht="24" customHeight="1" thickBot="1">
      <c r="A22" s="20" t="s">
        <v>18</v>
      </c>
      <c r="B22" s="47" t="s">
        <v>46</v>
      </c>
      <c r="C22" s="48"/>
      <c r="D22" s="48"/>
      <c r="E22" s="48"/>
      <c r="F22" s="49"/>
    </row>
    <row r="23" spans="1:6" s="4" customFormat="1" ht="93.75" customHeight="1" thickBot="1">
      <c r="A23" s="21" t="s">
        <v>43</v>
      </c>
      <c r="B23" s="22" t="s">
        <v>45</v>
      </c>
      <c r="C23" s="23" t="s">
        <v>24</v>
      </c>
      <c r="D23" s="24">
        <v>30</v>
      </c>
      <c r="E23" s="29"/>
      <c r="F23" s="25">
        <f>D23*E23</f>
        <v>0</v>
      </c>
    </row>
    <row r="24" spans="1:6" s="4" customFormat="1" ht="207.75" customHeight="1" thickBot="1">
      <c r="A24" s="21" t="s">
        <v>44</v>
      </c>
      <c r="B24" s="22" t="s">
        <v>60</v>
      </c>
      <c r="C24" s="23" t="s">
        <v>36</v>
      </c>
      <c r="D24" s="24">
        <v>5.5</v>
      </c>
      <c r="E24" s="29"/>
      <c r="F24" s="25">
        <f>D24*E24</f>
        <v>0</v>
      </c>
    </row>
    <row r="25" spans="1:6" s="17" customFormat="1" ht="24" customHeight="1" thickBot="1">
      <c r="A25" s="20" t="s">
        <v>18</v>
      </c>
      <c r="B25" s="51" t="s">
        <v>47</v>
      </c>
      <c r="C25" s="51"/>
      <c r="D25" s="51"/>
      <c r="E25" s="52"/>
      <c r="F25" s="34">
        <f>SUM(F23:F24)</f>
        <v>0</v>
      </c>
    </row>
    <row r="26" spans="1:6" s="17" customFormat="1" ht="13.5" thickBot="1">
      <c r="B26" s="18"/>
      <c r="E26" s="19"/>
      <c r="F26" s="19"/>
    </row>
    <row r="27" spans="1:6" s="17" customFormat="1" ht="24" customHeight="1" thickBot="1">
      <c r="A27" s="20" t="s">
        <v>20</v>
      </c>
      <c r="B27" s="47" t="s">
        <v>53</v>
      </c>
      <c r="C27" s="48"/>
      <c r="D27" s="48"/>
      <c r="E27" s="48"/>
      <c r="F27" s="49"/>
    </row>
    <row r="28" spans="1:6" s="4" customFormat="1" ht="210.75" customHeight="1" thickBot="1">
      <c r="A28" s="21" t="s">
        <v>48</v>
      </c>
      <c r="B28" s="22" t="s">
        <v>55</v>
      </c>
      <c r="C28" s="56"/>
      <c r="D28" s="57"/>
      <c r="E28" s="57"/>
      <c r="F28" s="58"/>
    </row>
    <row r="29" spans="1:6" s="4" customFormat="1" ht="16.5" thickBot="1">
      <c r="A29" s="21" t="s">
        <v>49</v>
      </c>
      <c r="B29" s="22" t="s">
        <v>56</v>
      </c>
      <c r="C29" s="23" t="s">
        <v>51</v>
      </c>
      <c r="D29" s="24">
        <v>6</v>
      </c>
      <c r="E29" s="29"/>
      <c r="F29" s="25">
        <f>D29*E29</f>
        <v>0</v>
      </c>
    </row>
    <row r="30" spans="1:6" s="4" customFormat="1" ht="16.5" thickBot="1">
      <c r="A30" s="21" t="s">
        <v>50</v>
      </c>
      <c r="B30" s="22" t="s">
        <v>52</v>
      </c>
      <c r="C30" s="23" t="s">
        <v>51</v>
      </c>
      <c r="D30" s="24">
        <v>4</v>
      </c>
      <c r="E30" s="29"/>
      <c r="F30" s="25">
        <f>D30*E30</f>
        <v>0</v>
      </c>
    </row>
    <row r="31" spans="1:6" s="17" customFormat="1" ht="24" customHeight="1" thickBot="1">
      <c r="A31" s="20" t="s">
        <v>20</v>
      </c>
      <c r="B31" s="51" t="s">
        <v>54</v>
      </c>
      <c r="C31" s="51"/>
      <c r="D31" s="51"/>
      <c r="E31" s="52"/>
      <c r="F31" s="34">
        <f>SUM(F29:F30)</f>
        <v>0</v>
      </c>
    </row>
    <row r="32" spans="1:6" s="17" customFormat="1" ht="13.5" thickBot="1">
      <c r="B32" s="18"/>
      <c r="E32" s="19"/>
      <c r="F32" s="19"/>
    </row>
    <row r="33" spans="1:6" s="27" customFormat="1" ht="24" customHeight="1" thickBot="1">
      <c r="A33" s="7"/>
      <c r="B33" s="8" t="s">
        <v>7</v>
      </c>
      <c r="C33" s="9"/>
      <c r="D33" s="10"/>
      <c r="E33" s="11"/>
      <c r="F33" s="12"/>
    </row>
    <row r="34" spans="1:6" s="27" customFormat="1" ht="24" customHeight="1" thickBot="1">
      <c r="A34" s="31" t="s">
        <v>16</v>
      </c>
      <c r="B34" s="50" t="str">
        <f>B8</f>
        <v>PRIPREMNI RADOVI</v>
      </c>
      <c r="C34" s="50"/>
      <c r="D34" s="50"/>
      <c r="E34" s="50"/>
      <c r="F34" s="32">
        <f>F12</f>
        <v>0</v>
      </c>
    </row>
    <row r="35" spans="1:6" s="27" customFormat="1" ht="24" customHeight="1" thickBot="1">
      <c r="A35" s="33" t="s">
        <v>17</v>
      </c>
      <c r="B35" s="44" t="str">
        <f>B14</f>
        <v>ZEMLJANI RADOVI - ISKOPI</v>
      </c>
      <c r="C35" s="44"/>
      <c r="D35" s="44"/>
      <c r="E35" s="44"/>
      <c r="F35" s="32">
        <f>F20</f>
        <v>0</v>
      </c>
    </row>
    <row r="36" spans="1:6" s="27" customFormat="1" ht="24" customHeight="1" thickBot="1">
      <c r="A36" s="31" t="s">
        <v>18</v>
      </c>
      <c r="B36" s="50" t="str">
        <f>B22</f>
        <v>BETONSKI RADOVI</v>
      </c>
      <c r="C36" s="50"/>
      <c r="D36" s="50"/>
      <c r="E36" s="50"/>
      <c r="F36" s="32">
        <f>F25</f>
        <v>0</v>
      </c>
    </row>
    <row r="37" spans="1:6" s="27" customFormat="1" ht="24" customHeight="1" thickBot="1">
      <c r="A37" s="33" t="s">
        <v>20</v>
      </c>
      <c r="B37" s="44" t="str">
        <f>B27</f>
        <v>UGRADNJA KONTEJNERA</v>
      </c>
      <c r="C37" s="44"/>
      <c r="D37" s="44"/>
      <c r="E37" s="44"/>
      <c r="F37" s="32">
        <f>F31</f>
        <v>0</v>
      </c>
    </row>
    <row r="38" spans="1:6" s="27" customFormat="1" ht="24" customHeight="1" thickBot="1">
      <c r="A38" s="4"/>
      <c r="B38" s="45" t="s">
        <v>8</v>
      </c>
      <c r="C38" s="45"/>
      <c r="D38" s="45"/>
      <c r="E38" s="45"/>
      <c r="F38" s="14">
        <f>SUM(F34:F37)</f>
        <v>0</v>
      </c>
    </row>
    <row r="39" spans="1:6" s="27" customFormat="1" ht="24" customHeight="1" thickBot="1">
      <c r="A39" s="4"/>
      <c r="B39" s="45" t="s">
        <v>9</v>
      </c>
      <c r="C39" s="45"/>
      <c r="D39" s="45"/>
      <c r="E39" s="45"/>
      <c r="F39" s="30">
        <f>F38*0.25</f>
        <v>0</v>
      </c>
    </row>
    <row r="40" spans="1:6" s="27" customFormat="1" ht="24" customHeight="1" thickBot="1">
      <c r="A40" s="4"/>
      <c r="B40" s="45" t="s">
        <v>10</v>
      </c>
      <c r="C40" s="45"/>
      <c r="D40" s="45"/>
      <c r="E40" s="45"/>
      <c r="F40" s="14">
        <f>SUM(F38:F39)</f>
        <v>0</v>
      </c>
    </row>
    <row r="41" spans="1:6" s="27" customFormat="1" ht="15.75">
      <c r="A41" s="1"/>
      <c r="B41" s="2"/>
      <c r="C41" s="1"/>
      <c r="D41" s="1"/>
      <c r="E41" s="15"/>
      <c r="F41" s="15"/>
    </row>
    <row r="42" spans="1:6" s="27" customFormat="1" ht="15.75">
      <c r="A42" s="1"/>
      <c r="B42" s="2"/>
      <c r="C42" s="1"/>
      <c r="D42" s="1"/>
      <c r="E42" s="15"/>
      <c r="F42" s="15"/>
    </row>
    <row r="43" spans="1:6" s="27" customFormat="1" ht="15.75">
      <c r="A43" s="46" t="s">
        <v>11</v>
      </c>
      <c r="B43" s="46"/>
      <c r="C43" s="1"/>
      <c r="D43" s="1"/>
      <c r="E43" s="3"/>
      <c r="F43" s="3"/>
    </row>
    <row r="44" spans="1:6" s="27" customFormat="1" ht="16.5" thickBot="1">
      <c r="A44" s="1"/>
      <c r="B44" s="2"/>
      <c r="C44" s="1"/>
      <c r="D44" s="1"/>
      <c r="E44" s="3"/>
      <c r="F44" s="3"/>
    </row>
    <row r="45" spans="1:6" s="27" customFormat="1" ht="15.75">
      <c r="A45" s="1"/>
      <c r="B45" s="2"/>
      <c r="C45" s="43" t="s">
        <v>14</v>
      </c>
      <c r="D45" s="43"/>
      <c r="E45" s="43"/>
      <c r="F45" s="43"/>
    </row>
    <row r="46" spans="1:6" s="27" customFormat="1" ht="15.75">
      <c r="A46" s="1"/>
      <c r="B46" s="2"/>
      <c r="C46" s="1"/>
      <c r="D46" s="1"/>
      <c r="E46" s="3"/>
      <c r="F46" s="3"/>
    </row>
    <row r="47" spans="1:6" s="27" customFormat="1" ht="15.75">
      <c r="A47" s="1"/>
      <c r="B47" s="28" t="s">
        <v>15</v>
      </c>
      <c r="C47" s="1"/>
      <c r="D47" s="1"/>
      <c r="E47" s="3"/>
      <c r="F47" s="3"/>
    </row>
    <row r="48" spans="1:6" s="27" customFormat="1" ht="15.75">
      <c r="A48" s="1"/>
      <c r="B48" s="28"/>
      <c r="C48" s="1"/>
      <c r="D48" s="1"/>
      <c r="E48" s="3"/>
      <c r="F48" s="3"/>
    </row>
    <row r="49" spans="1:6" s="4" customFormat="1" ht="15.75">
      <c r="A49" s="1"/>
      <c r="B49" s="2"/>
      <c r="C49" s="43" t="s">
        <v>12</v>
      </c>
      <c r="D49" s="43"/>
      <c r="E49" s="43"/>
      <c r="F49" s="43"/>
    </row>
    <row r="50" spans="1:6" s="4" customFormat="1" ht="15.75">
      <c r="A50" s="1"/>
      <c r="B50" s="2"/>
      <c r="C50" s="43" t="s">
        <v>13</v>
      </c>
      <c r="D50" s="43"/>
      <c r="E50" s="43"/>
      <c r="F50" s="43"/>
    </row>
    <row r="51" spans="1:6" s="4" customFormat="1" ht="15.75">
      <c r="A51" s="1"/>
      <c r="B51" s="2"/>
      <c r="C51" s="1"/>
      <c r="D51" s="1"/>
      <c r="E51" s="3"/>
      <c r="F51" s="3"/>
    </row>
  </sheetData>
  <sheetProtection algorithmName="SHA-512" hashValue="OmS6QINjH044nmPo25PlIkEXQAKYxpg2vSR508yVds0OOYDPyzntqV06bEYusHeCfAF1sEutlRHpbkgqUYe4Pg==" saltValue="5/SwHrrIJMKNudcrOYfwBw==" spinCount="100000" sheet="1" objects="1" scenarios="1"/>
  <mergeCells count="29">
    <mergeCell ref="B8:F8"/>
    <mergeCell ref="C45:F45"/>
    <mergeCell ref="B34:E34"/>
    <mergeCell ref="B20:E20"/>
    <mergeCell ref="B14:F14"/>
    <mergeCell ref="B12:E12"/>
    <mergeCell ref="B22:F22"/>
    <mergeCell ref="B25:E25"/>
    <mergeCell ref="B27:F27"/>
    <mergeCell ref="B31:E31"/>
    <mergeCell ref="C28:F28"/>
    <mergeCell ref="B36:E36"/>
    <mergeCell ref="B37:E37"/>
    <mergeCell ref="C49:F49"/>
    <mergeCell ref="C50:F50"/>
    <mergeCell ref="B35:E35"/>
    <mergeCell ref="B38:E38"/>
    <mergeCell ref="B39:E39"/>
    <mergeCell ref="B40:E40"/>
    <mergeCell ref="A43:B43"/>
    <mergeCell ref="A1:F1"/>
    <mergeCell ref="A3:F3"/>
    <mergeCell ref="A4:F4"/>
    <mergeCell ref="A6:A7"/>
    <mergeCell ref="B6:B7"/>
    <mergeCell ref="C6:C7"/>
    <mergeCell ref="E6:E7"/>
    <mergeCell ref="F6:F7"/>
    <mergeCell ref="D6:D7"/>
  </mergeCells>
  <phoneticPr fontId="6" type="noConversion"/>
  <pageMargins left="0.70000000000000007" right="0.70000000000000007" top="0.75" bottom="0.75" header="0.30000000000000004" footer="0.3000000000000000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Uputa za popunjavanje</vt:lpstr>
      <vt:lpstr>Troškovnik</vt:lpstr>
      <vt:lpstr>Troškovnik!Print_Area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Lončarić</dc:creator>
  <cp:lastModifiedBy>Kristijan Lončarić</cp:lastModifiedBy>
  <cp:lastPrinted>2023-08-30T07:45:08Z</cp:lastPrinted>
  <dcterms:created xsi:type="dcterms:W3CDTF">2021-12-13T14:27:14Z</dcterms:created>
  <dcterms:modified xsi:type="dcterms:W3CDTF">2023-08-30T08:03:16Z</dcterms:modified>
</cp:coreProperties>
</file>