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loncaric\Desktop\Nabava\2024\40-24 LED rasvjeta\"/>
    </mc:Choice>
  </mc:AlternateContent>
  <xr:revisionPtr revIDLastSave="0" documentId="13_ncr:1_{A601F235-C397-46BB-9DE9-E593675F23A3}"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 r="F24" i="2"/>
  <c r="F23" i="2"/>
  <c r="F22" i="2"/>
  <c r="F21" i="2"/>
  <c r="F20" i="2"/>
  <c r="F19" i="2"/>
  <c r="F18" i="2"/>
  <c r="F15" i="2" l="1"/>
  <c r="F14" i="2"/>
  <c r="F13" i="2"/>
  <c r="F16" i="2" l="1"/>
  <c r="F12" i="2"/>
  <c r="F10" i="2"/>
  <c r="F11" i="2" l="1"/>
  <c r="F17" i="2"/>
  <c r="F26" i="2" l="1"/>
  <c r="F27" i="2" s="1"/>
  <c r="F28" i="2" l="1"/>
</calcChain>
</file>

<file path=xl/sharedStrings.xml><?xml version="1.0" encoding="utf-8"?>
<sst xmlns="http://schemas.openxmlformats.org/spreadsheetml/2006/main" count="67" uniqueCount="53">
  <si>
    <t>T R O Š K O V N I K</t>
  </si>
  <si>
    <t>R. br.</t>
  </si>
  <si>
    <t>Opis</t>
  </si>
  <si>
    <t>Jedinična mjera</t>
  </si>
  <si>
    <t>Jedinična cijena</t>
  </si>
  <si>
    <t>Količina</t>
  </si>
  <si>
    <t>Iznos</t>
  </si>
  <si>
    <t>UKUPNO:</t>
  </si>
  <si>
    <t>PDV (25%):</t>
  </si>
  <si>
    <t>SVEUKUPNO:</t>
  </si>
  <si>
    <t>U _____________, _______________ godine.</t>
  </si>
  <si>
    <t>___________________________________</t>
  </si>
  <si>
    <t>(ime, prezime i potpis ovlaštene osobe Ponuditelja)</t>
  </si>
  <si>
    <t>PONUDITELJ</t>
  </si>
  <si>
    <t>MP</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</si>
  <si>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 Za ponuditelje u sustavu PDV-a ova stavka će se automatski izračunati i nema potrebe za upisivanjem ičega.
OPĆINA OMIŠALJ</t>
  </si>
  <si>
    <t>1.</t>
  </si>
  <si>
    <t>2.</t>
  </si>
  <si>
    <t>3.</t>
  </si>
  <si>
    <t>4.</t>
  </si>
  <si>
    <t>Predmet nabave: Radovi na modernizaciji javne rasvjete LED tehnologijom - II. faza</t>
  </si>
  <si>
    <t>Evidencijski broj nabave: 40/24</t>
  </si>
  <si>
    <t>5.</t>
  </si>
  <si>
    <t>6.</t>
  </si>
  <si>
    <t>7.</t>
  </si>
  <si>
    <t>8.</t>
  </si>
  <si>
    <t>kom.</t>
  </si>
  <si>
    <t>Demontaža postojeće svjetiljke sa spojnim priborom, neovisno o visini montaže. Odvoz i zbrinjavanje demontirane svjetiljke na deponiju osiguranom od strane izvođača radova. Obračun po komadu komplet demontirane i propisno zbrinute svjetiljke.</t>
  </si>
  <si>
    <t>Dobava, montaža i spajanje LED svjetiljke za cestovnu rasvjetu tipa S3, ukupne snage sistema do maksimalno 19 W, sa Zhaga priključnicom. Obračun po komadu dobavljene, montirane i spojene svjetiljke dovedene u stanje pune funkcionalnosti, odnosno potpune tehničke ispravnosti.</t>
  </si>
  <si>
    <t>Dobava, montaža i spajanje LED svjetiljke za cestovnu rasvjetu tipa S4, ukupne snage sistema do maksimalno 23 W, sa Zhaga priključnicom. Obračun po komadu dobavljene, montirane i spojene svjetiljke dovedene u stanje pune funkcionalnosti, odnosno potpune tehničke ispravnosti.</t>
  </si>
  <si>
    <t>Dobava, montaža i spajanje LED svjetiljke za cestovnu rasvjetu tipa S5, ukupne snage sistema do maksimalno 23 W, sa Zhaga priključnicom. Obračun po komadu dobavljene, montirane i spojene svjetiljke dovedene u stanje pune funkcionalnosti, odnosno potpune tehničke ispravnosti.</t>
  </si>
  <si>
    <t>Dobava, montaža i spajanje LED svjetiljke za cestovnu rasvjetu tipa S6, ukupne snage sistema do maksimalno 23 W, sa Zhaga priključnicom. Obračun po komadu dobavljene, montirane i spojene svjetiljke dovedene u stanje pune funkcionalnosti, odnosno potpune tehničke ispravnosti.</t>
  </si>
  <si>
    <t>Dobava, montaža i spajanje LED svjetiljke za cestovnu rasvjetu tipa S7, ukupne snage sistema do maksimalno 23 W, sa Zhaga priključnicom. Obračun po komadu dobavljene, montirane i spojene svjetiljke dovedene u stanje pune funkcionalnosti, odnosno potpune tehničke ispravnosti.</t>
  </si>
  <si>
    <t>9.</t>
  </si>
  <si>
    <t>10.</t>
  </si>
  <si>
    <t>11.</t>
  </si>
  <si>
    <t>12.</t>
  </si>
  <si>
    <t>13.</t>
  </si>
  <si>
    <t>14.</t>
  </si>
  <si>
    <t>15.</t>
  </si>
  <si>
    <t>16.</t>
  </si>
  <si>
    <t>kpl.</t>
  </si>
  <si>
    <t>Dobava, montaža i spajanje LED svjetiljke za cestovnu rasvjetu tipa S8, ukupne snage sistema do maksimalno 37 W, sa Zhaga priključnicom. Obračun po komadu dobavljene, montirane i spojene svjetiljke dovedene u stanje pune funkcionalnosti, odnosno potpune tehničke ispravnosti.</t>
  </si>
  <si>
    <t>Dobava, montaža i spajanje LED svjetiljke za cestovnu rasvjetu tipa S9, ukupne snage sistema do maksimalno 51 W, sa Zhaga priključnicom. Obračun po komadu dobavljene, montirane i spojene svjetiljke dovedene u stanje pune funkcionalnosti, odnosno potpune tehničke ispravnosti.</t>
  </si>
  <si>
    <t>Dobava, montaža i spajanje LED svjetiljke za cestovnu rasvjetu tipa S10, ukupne snage sistema do maksimalno 68 W, sa Zhaga priključnicom. Obračun po komadu dobavljene, montirane i spojene svjetiljke dovedene u stanje pune funkcionalnosti, odnosno potpune tehničke ispravnosti.</t>
  </si>
  <si>
    <t>Dobava i montaža eksternog Zhaga kontrolera za upravljanje rasvjetom. Obračun po komadu dobavljenog i montiranog Zhaga kontrolera dovedenog u stanje pune funkcionalnosti, odnosno potpune tehničke ispravnosti.</t>
  </si>
  <si>
    <t>Dobava, polaganje i spajanje kabela FG7OR
5 x 1,5 mm2 od razdjelnice u stupu do svjetiljke, spajanje kabela na razdjelnicu s jedne strane i na svjetiljku s druge strane. Dužina kabela od 6 do 9 m, ovisno o visini stupa. Obračun po komadu uredno dobavljenog, položenog i spojenog kabela.</t>
  </si>
  <si>
    <t>Dobava, montaža i spajanje dekorativne LED svjetiljke za cestovnu rasvjetu tipa S1, ukupne snage sistema do maksimalno 19 W, sa Zhaga priključnicom. Svjetiljka mora biti prethodno ožičena kabelom duljine 5 m. Obračun po komadu dobavljene, montirane i spojene svjetiljke dovedene u stanje pune funkcionalnosti, odnosno potpune tehničke ispravnosti.</t>
  </si>
  <si>
    <t>Dobava, montaža i spajanje dekorativne LED svjetiljke za cestovnu rasvjetu tipa S2, ukupne snage sistema do maksimalno 21 W, sa Zhaga priključnicom. Svjetiljka mora biti prethodno ožičena kabelom duljine 5 m. Obračun po komadu dobavljene, montirane i spojene svjetiljke dovedene u stanje pune funkcionalnosti, odnosno potpune tehničke ispravnosti.</t>
  </si>
  <si>
    <t>Ispitivanje novo instaliranih električnih instalacija sustava javne rasvjete po dovršetku radova. Stavka obuhvaća sljedeća ispitivanja:
- otpor uzemljenja
- otpor izolacije
- svjetlotehnička mjerenja rasvijetljenosti na prometnoj površini prema važećoj normi HRN EN 13201-4 ili jednakovrijedno.
U slučajevima kad se ispitivanja vrše na prometnicama izvođač radova je dužan osigurati vršenje privremene regulacije prometa za vrijeme obavljanja svjetlotehničkih mjerenja za sve karakteristične segmente ceste za koje je izrađen svjetlotehnički proračun.
Ispitavanja izvesti prema važećoj zakonskoj regulativi te dovršetku izraditi zapisnik. Obračun po komplet realiziranoj stavki.</t>
  </si>
  <si>
    <t>Dobava i instalacija sustava za upravljanje rasvjetom. Sustav omogućuje najmanje upravljanje režimima rada svjetiljke, programiranje snage i vremena rada, nadzor potrošnje el. energije, slanje upozorenja o kvarovima i nepravilnostima u radu, te prikaz pozicije svih svjetiljki na digitalnoj karti. Za korištenje sustava potrebno je osigurati aplikaciju za kontrolu i upravljanje svjetiljkama. Stavka uključuje programiranje i puštanje u pogon sustava te ospososbljavanje zaposlenika Naručitelja za korištenje istog. Osim navedenog, ponuditelj je obvezan snositi sve troškove sljedećih stavki u trajanju od najmanje 5 (pet) godina od datuma ugradnje i početka korištenja sustava, bez dodatne naknade:
- licenca za sav softver potreban za redovno korištenje sustava, te sva ažuriranja i nadogradnje softvera
- podatkovni promet svih kontrolera
- prostor na Cloud-u
- korisnička podrška.
Obračun po komplet realiziranoj stavci.</t>
  </si>
  <si>
    <t>Demontaža postojeće razdjelnice, uključujući sva potrebna odspajanja svih postojećih instalacija, te dobava, montaža i spajanje nove razdjelnice i automatskih prekidača. Stavka obuhvaća radove na instalacijama javne rasvjete i dekorativne blagdanske rasvjete. Postojeću razdjelnicu po demontaži odvesti i zbrinuti na deponiju osiguranom od strane izvođača radova. Obračun po komadu dobavljene, montirane i spojene razdjelnice dovedene u stanje pune funkcionalnosti, odnosno potpune tehničke ispravnosti.</t>
  </si>
  <si>
    <r>
      <t xml:space="preserve">NAPOMENA: </t>
    </r>
    <r>
      <rPr>
        <sz val="12"/>
        <color rgb="FF000000"/>
        <rFont val="Times New Roman"/>
        <family val="1"/>
        <charset val="238"/>
      </rPr>
      <t>Minimalne tehničke karakteristike opreme koja se ugrađuje u sklopu izvođenja radova iz stavaka 2. - 14. ovog Troškovnika propisane su Prilogom 3. "Tehnička specifikacija ponuđene robe" Poziva na dostavu ponuda od 16. kolovoza 2024., KLASA: 024-01/24-01/103, URBROJ: 2170-30-24-3.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</si>
</sst>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4">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4">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s>
  <borders count="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8" fillId="0" borderId="0"/>
    <xf numFmtId="168" fontId="8" fillId="0" borderId="0" applyFont="0" applyFill="0" applyBorder="0" applyAlignment="0" applyProtection="0"/>
    <xf numFmtId="169" fontId="8" fillId="0" borderId="0" applyFont="0" applyFill="0" applyBorder="0" applyAlignment="0" applyProtection="0"/>
    <xf numFmtId="0" fontId="13" fillId="0" borderId="0" applyNumberFormat="0" applyBorder="0" applyProtection="0"/>
  </cellStyleXfs>
  <cellXfs count="39">
    <xf numFmtId="0" fontId="0" fillId="0" borderId="0" xfId="0"/>
    <xf numFmtId="0" fontId="2" fillId="0" borderId="0" xfId="0" applyFont="1"/>
    <xf numFmtId="167" fontId="11" fillId="2" borderId="3" xfId="0" applyNumberFormat="1" applyFont="1" applyFill="1" applyBorder="1" applyAlignment="1" applyProtection="1">
      <alignment horizontal="center" vertical="center" wrapText="1"/>
      <protection locked="0"/>
    </xf>
    <xf numFmtId="167" fontId="4" fillId="3" borderId="1" xfId="2" applyNumberFormat="1" applyFont="1" applyFill="1" applyBorder="1" applyAlignment="1" applyProtection="1">
      <alignment horizontal="center" vertical="center"/>
      <protection locked="0"/>
    </xf>
    <xf numFmtId="167" fontId="11" fillId="0" borderId="3" xfId="1" applyNumberFormat="1" applyFont="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1" fillId="2" borderId="4" xfId="0" applyNumberFormat="1" applyFont="1" applyFill="1" applyBorder="1" applyAlignment="1" applyProtection="1">
      <alignment horizontal="center" vertical="center" wrapText="1"/>
      <protection locked="0"/>
    </xf>
    <xf numFmtId="167" fontId="11" fillId="0" borderId="4" xfId="1" applyNumberFormat="1" applyFont="1" applyBorder="1" applyAlignment="1" applyProtection="1">
      <alignment horizontal="center" vertical="center"/>
    </xf>
    <xf numFmtId="0" fontId="7" fillId="0" borderId="0" xfId="0" applyFont="1"/>
    <xf numFmtId="164" fontId="4" fillId="0" borderId="0" xfId="0" applyNumberFormat="1" applyFont="1" applyAlignment="1">
      <alignment horizontal="center" vertical="center"/>
    </xf>
    <xf numFmtId="0" fontId="5" fillId="0" borderId="0" xfId="0" applyFont="1"/>
    <xf numFmtId="0" fontId="5" fillId="0" borderId="0" xfId="0" applyFont="1" applyAlignment="1">
      <alignment wrapText="1"/>
    </xf>
    <xf numFmtId="4" fontId="5" fillId="0" borderId="0" xfId="0" applyNumberFormat="1" applyFont="1" applyAlignment="1">
      <alignment horizontal="center" vertical="top"/>
    </xf>
    <xf numFmtId="0" fontId="11" fillId="0" borderId="2" xfId="0" applyFont="1" applyBorder="1" applyAlignment="1">
      <alignment horizontal="center" vertical="center"/>
    </xf>
    <xf numFmtId="0" fontId="11" fillId="0" borderId="3" xfId="0" applyFont="1" applyBorder="1" applyAlignment="1">
      <alignment horizontal="left" vertical="center" wrapText="1" indent="1"/>
    </xf>
    <xf numFmtId="0" fontId="11" fillId="0" borderId="3" xfId="0" applyFont="1" applyBorder="1" applyAlignment="1">
      <alignment horizontal="center" vertical="center"/>
    </xf>
    <xf numFmtId="4" fontId="11" fillId="0" borderId="3"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left" vertical="center" wrapText="1" indent="1"/>
    </xf>
    <xf numFmtId="0" fontId="11" fillId="0" borderId="4" xfId="0" applyFont="1" applyBorder="1" applyAlignment="1">
      <alignment horizontal="center" vertical="center"/>
    </xf>
    <xf numFmtId="4" fontId="11" fillId="0" borderId="4" xfId="0" applyNumberFormat="1" applyFont="1" applyBorder="1" applyAlignment="1">
      <alignment horizontal="center" vertical="center"/>
    </xf>
    <xf numFmtId="0" fontId="12" fillId="0" borderId="0" xfId="0" applyFont="1"/>
    <xf numFmtId="0" fontId="7" fillId="0" borderId="0" xfId="0" applyFont="1" applyAlignment="1">
      <alignment wrapText="1"/>
    </xf>
    <xf numFmtId="4" fontId="7" fillId="0" borderId="0" xfId="0" applyNumberFormat="1" applyFont="1" applyAlignment="1">
      <alignment horizontal="center" vertical="top"/>
    </xf>
    <xf numFmtId="0" fontId="7" fillId="0" borderId="0" xfId="0" applyFont="1" applyAlignment="1">
      <alignment horizontal="center"/>
    </xf>
    <xf numFmtId="0" fontId="7" fillId="0" borderId="0" xfId="0" applyFont="1" applyAlignment="1">
      <alignment horizontal="right" wrapText="1"/>
    </xf>
    <xf numFmtId="0" fontId="2" fillId="0" borderId="0" xfId="0" applyFont="1" applyAlignment="1">
      <alignment horizontal="left" vertical="center" wrapText="1"/>
    </xf>
    <xf numFmtId="0" fontId="7" fillId="0" borderId="0" xfId="0" applyFont="1" applyAlignment="1" applyProtection="1">
      <alignment horizontal="center"/>
      <protection locked="0"/>
    </xf>
    <xf numFmtId="0" fontId="9" fillId="0" borderId="0" xfId="0" applyFont="1" applyAlignment="1" applyProtection="1">
      <alignment horizontal="left"/>
      <protection locked="0"/>
    </xf>
    <xf numFmtId="0" fontId="7" fillId="0" borderId="0" xfId="0" applyFont="1" applyAlignment="1">
      <alignment horizontal="center"/>
    </xf>
    <xf numFmtId="0" fontId="4" fillId="3" borderId="1" xfId="0" applyFont="1" applyFill="1" applyBorder="1" applyAlignment="1">
      <alignment horizontal="left" vertical="center" wrapText="1" indent="1"/>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F12" sqref="F12"/>
    </sheetView>
  </sheetViews>
  <sheetFormatPr defaultRowHeight="15"/>
  <cols>
    <col min="8" max="8" width="18.42578125" customWidth="1"/>
  </cols>
  <sheetData>
    <row r="1" spans="1:8" ht="150" customHeight="1">
      <c r="A1" s="28" t="s">
        <v>15</v>
      </c>
      <c r="B1" s="28"/>
      <c r="C1" s="28"/>
      <c r="D1" s="28"/>
      <c r="E1" s="28"/>
      <c r="F1" s="28"/>
      <c r="G1" s="28"/>
      <c r="H1" s="28"/>
    </row>
    <row r="2" spans="1:8">
      <c r="A2" s="28"/>
      <c r="B2" s="28"/>
      <c r="C2" s="28"/>
      <c r="D2" s="28"/>
      <c r="E2" s="28"/>
      <c r="F2" s="28"/>
      <c r="G2" s="28"/>
      <c r="H2" s="28"/>
    </row>
    <row r="3" spans="1:8">
      <c r="A3" s="28"/>
      <c r="B3" s="28"/>
      <c r="C3" s="28"/>
      <c r="D3" s="28"/>
      <c r="E3" s="28"/>
      <c r="F3" s="28"/>
      <c r="G3" s="28"/>
      <c r="H3" s="28"/>
    </row>
    <row r="4" spans="1:8">
      <c r="A4" s="28"/>
      <c r="B4" s="28"/>
      <c r="C4" s="28"/>
      <c r="D4" s="28"/>
      <c r="E4" s="28"/>
      <c r="F4" s="28"/>
      <c r="G4" s="28"/>
      <c r="H4" s="28"/>
    </row>
    <row r="5" spans="1:8">
      <c r="A5" s="28"/>
      <c r="B5" s="28"/>
      <c r="C5" s="28"/>
      <c r="D5" s="28"/>
      <c r="E5" s="28"/>
      <c r="F5" s="28"/>
      <c r="G5" s="28"/>
      <c r="H5" s="28"/>
    </row>
    <row r="6" spans="1:8">
      <c r="A6" s="28"/>
      <c r="B6" s="28"/>
      <c r="C6" s="28"/>
      <c r="D6" s="28"/>
      <c r="E6" s="28"/>
      <c r="F6" s="28"/>
      <c r="G6" s="28"/>
      <c r="H6" s="28"/>
    </row>
    <row r="7" spans="1:8">
      <c r="A7" s="28"/>
      <c r="B7" s="28"/>
      <c r="C7" s="28"/>
      <c r="D7" s="28"/>
      <c r="E7" s="28"/>
      <c r="F7" s="28"/>
      <c r="G7" s="28"/>
      <c r="H7" s="28"/>
    </row>
    <row r="8" spans="1:8">
      <c r="A8" s="28"/>
      <c r="B8" s="28"/>
      <c r="C8" s="28"/>
      <c r="D8" s="28"/>
      <c r="E8" s="28"/>
      <c r="F8" s="28"/>
      <c r="G8" s="28"/>
      <c r="H8" s="28"/>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tabSelected="1" view="pageBreakPreview" zoomScale="145" zoomScaleNormal="115" zoomScaleSheetLayoutView="145" workbookViewId="0">
      <selection sqref="A1:F1"/>
    </sheetView>
  </sheetViews>
  <sheetFormatPr defaultColWidth="8.140625" defaultRowHeight="15"/>
  <cols>
    <col min="1" max="1" width="7" style="10" customWidth="1"/>
    <col min="2" max="2" width="36.85546875" style="24" customWidth="1"/>
    <col min="3" max="3" width="8.5703125" style="10" customWidth="1"/>
    <col min="4" max="4" width="9.140625" style="10" customWidth="1"/>
    <col min="5" max="5" width="11.85546875" style="26" customWidth="1"/>
    <col min="6" max="6" width="13.85546875" style="26" customWidth="1"/>
    <col min="7" max="7" width="8.140625" style="10" customWidth="1"/>
    <col min="8" max="16384" width="8.140625" style="10"/>
  </cols>
  <sheetData>
    <row r="1" spans="1:6" ht="20.25">
      <c r="A1" s="33" t="s">
        <v>0</v>
      </c>
      <c r="B1" s="33"/>
      <c r="C1" s="33"/>
      <c r="D1" s="33"/>
      <c r="E1" s="33"/>
      <c r="F1" s="33"/>
    </row>
    <row r="2" spans="1:6" s="12" customFormat="1" ht="15.75">
      <c r="A2" s="11"/>
      <c r="B2" s="11"/>
      <c r="C2" s="11"/>
      <c r="D2" s="11"/>
      <c r="E2" s="11"/>
      <c r="F2" s="11"/>
    </row>
    <row r="3" spans="1:6" s="12" customFormat="1" ht="15.75">
      <c r="A3" s="34" t="s">
        <v>20</v>
      </c>
      <c r="B3" s="34"/>
      <c r="C3" s="34"/>
      <c r="D3" s="34"/>
      <c r="E3" s="34"/>
      <c r="F3" s="34"/>
    </row>
    <row r="4" spans="1:6" s="12" customFormat="1" ht="15.75">
      <c r="A4" s="35" t="s">
        <v>21</v>
      </c>
      <c r="B4" s="35"/>
      <c r="C4" s="35"/>
      <c r="D4" s="35"/>
      <c r="E4" s="35"/>
      <c r="F4" s="35"/>
    </row>
    <row r="5" spans="1:6" s="12" customFormat="1" ht="15.75">
      <c r="B5" s="13"/>
      <c r="E5" s="14"/>
      <c r="F5" s="14"/>
    </row>
    <row r="6" spans="1:6" s="12" customFormat="1" ht="61.5" customHeight="1">
      <c r="A6" s="34" t="s">
        <v>52</v>
      </c>
      <c r="B6" s="34"/>
      <c r="C6" s="34"/>
      <c r="D6" s="34"/>
      <c r="E6" s="34"/>
      <c r="F6" s="34"/>
    </row>
    <row r="7" spans="1:6" s="12" customFormat="1" ht="16.5" thickBot="1">
      <c r="B7" s="13"/>
      <c r="E7" s="14"/>
      <c r="F7" s="14"/>
    </row>
    <row r="8" spans="1:6" s="12" customFormat="1" ht="16.5" thickBot="1">
      <c r="A8" s="36" t="s">
        <v>1</v>
      </c>
      <c r="B8" s="36" t="s">
        <v>2</v>
      </c>
      <c r="C8" s="36" t="s">
        <v>3</v>
      </c>
      <c r="D8" s="36" t="s">
        <v>5</v>
      </c>
      <c r="E8" s="37" t="s">
        <v>4</v>
      </c>
      <c r="F8" s="38" t="s">
        <v>6</v>
      </c>
    </row>
    <row r="9" spans="1:6" s="12" customFormat="1" ht="16.5" thickBot="1">
      <c r="A9" s="36"/>
      <c r="B9" s="36"/>
      <c r="C9" s="36"/>
      <c r="D9" s="36"/>
      <c r="E9" s="37"/>
      <c r="F9" s="38"/>
    </row>
    <row r="10" spans="1:6" s="12" customFormat="1" ht="77.25" thickBot="1">
      <c r="A10" s="15" t="s">
        <v>16</v>
      </c>
      <c r="B10" s="16" t="s">
        <v>27</v>
      </c>
      <c r="C10" s="17" t="s">
        <v>26</v>
      </c>
      <c r="D10" s="18">
        <v>105</v>
      </c>
      <c r="E10" s="2"/>
      <c r="F10" s="4">
        <f t="shared" ref="F10:F15" si="0">D10*E10</f>
        <v>0</v>
      </c>
    </row>
    <row r="11" spans="1:6" s="12" customFormat="1" ht="115.5" thickBot="1">
      <c r="A11" s="15" t="s">
        <v>17</v>
      </c>
      <c r="B11" s="16" t="s">
        <v>47</v>
      </c>
      <c r="C11" s="17" t="s">
        <v>26</v>
      </c>
      <c r="D11" s="18">
        <v>5</v>
      </c>
      <c r="E11" s="2"/>
      <c r="F11" s="4">
        <f t="shared" si="0"/>
        <v>0</v>
      </c>
    </row>
    <row r="12" spans="1:6" s="12" customFormat="1" ht="115.5" thickBot="1">
      <c r="A12" s="15" t="s">
        <v>18</v>
      </c>
      <c r="B12" s="16" t="s">
        <v>48</v>
      </c>
      <c r="C12" s="17" t="s">
        <v>26</v>
      </c>
      <c r="D12" s="18">
        <v>4</v>
      </c>
      <c r="E12" s="2"/>
      <c r="F12" s="4">
        <f t="shared" si="0"/>
        <v>0</v>
      </c>
    </row>
    <row r="13" spans="1:6" s="12" customFormat="1" ht="90" thickBot="1">
      <c r="A13" s="15" t="s">
        <v>19</v>
      </c>
      <c r="B13" s="16" t="s">
        <v>28</v>
      </c>
      <c r="C13" s="17" t="s">
        <v>26</v>
      </c>
      <c r="D13" s="18">
        <v>31</v>
      </c>
      <c r="E13" s="2"/>
      <c r="F13" s="4">
        <f t="shared" si="0"/>
        <v>0</v>
      </c>
    </row>
    <row r="14" spans="1:6" s="12" customFormat="1" ht="90" thickBot="1">
      <c r="A14" s="15" t="s">
        <v>22</v>
      </c>
      <c r="B14" s="16" t="s">
        <v>29</v>
      </c>
      <c r="C14" s="17" t="s">
        <v>26</v>
      </c>
      <c r="D14" s="18">
        <v>4</v>
      </c>
      <c r="E14" s="2"/>
      <c r="F14" s="4">
        <f t="shared" si="0"/>
        <v>0</v>
      </c>
    </row>
    <row r="15" spans="1:6" s="12" customFormat="1" ht="90" thickBot="1">
      <c r="A15" s="19" t="s">
        <v>23</v>
      </c>
      <c r="B15" s="20" t="s">
        <v>30</v>
      </c>
      <c r="C15" s="21" t="s">
        <v>26</v>
      </c>
      <c r="D15" s="22">
        <v>4</v>
      </c>
      <c r="E15" s="8"/>
      <c r="F15" s="9">
        <f t="shared" si="0"/>
        <v>0</v>
      </c>
    </row>
    <row r="16" spans="1:6" s="12" customFormat="1" ht="90" thickBot="1">
      <c r="A16" s="19" t="s">
        <v>24</v>
      </c>
      <c r="B16" s="20" t="s">
        <v>31</v>
      </c>
      <c r="C16" s="21" t="s">
        <v>26</v>
      </c>
      <c r="D16" s="22">
        <v>2</v>
      </c>
      <c r="E16" s="8"/>
      <c r="F16" s="9">
        <f t="shared" ref="F16" si="1">D16*E16</f>
        <v>0</v>
      </c>
    </row>
    <row r="17" spans="1:6" s="12" customFormat="1" ht="90" thickBot="1">
      <c r="A17" s="15" t="s">
        <v>25</v>
      </c>
      <c r="B17" s="16" t="s">
        <v>32</v>
      </c>
      <c r="C17" s="17" t="s">
        <v>26</v>
      </c>
      <c r="D17" s="18">
        <v>14</v>
      </c>
      <c r="E17" s="2"/>
      <c r="F17" s="4">
        <f t="shared" ref="F17:F24" si="2">D17*E17</f>
        <v>0</v>
      </c>
    </row>
    <row r="18" spans="1:6" s="12" customFormat="1" ht="90" thickBot="1">
      <c r="A18" s="15" t="s">
        <v>33</v>
      </c>
      <c r="B18" s="16" t="s">
        <v>42</v>
      </c>
      <c r="C18" s="17" t="s">
        <v>26</v>
      </c>
      <c r="D18" s="18">
        <v>15</v>
      </c>
      <c r="E18" s="2"/>
      <c r="F18" s="4">
        <f t="shared" si="2"/>
        <v>0</v>
      </c>
    </row>
    <row r="19" spans="1:6" s="12" customFormat="1" ht="90" thickBot="1">
      <c r="A19" s="15" t="s">
        <v>34</v>
      </c>
      <c r="B19" s="16" t="s">
        <v>43</v>
      </c>
      <c r="C19" s="17" t="s">
        <v>26</v>
      </c>
      <c r="D19" s="18">
        <v>24</v>
      </c>
      <c r="E19" s="2"/>
      <c r="F19" s="4">
        <f t="shared" si="2"/>
        <v>0</v>
      </c>
    </row>
    <row r="20" spans="1:6" s="12" customFormat="1" ht="90" thickBot="1">
      <c r="A20" s="15" t="s">
        <v>35</v>
      </c>
      <c r="B20" s="16" t="s">
        <v>44</v>
      </c>
      <c r="C20" s="17" t="s">
        <v>26</v>
      </c>
      <c r="D20" s="18">
        <v>2</v>
      </c>
      <c r="E20" s="2"/>
      <c r="F20" s="4">
        <f t="shared" si="2"/>
        <v>0</v>
      </c>
    </row>
    <row r="21" spans="1:6" s="12" customFormat="1" ht="66" customHeight="1" thickBot="1">
      <c r="A21" s="15" t="s">
        <v>36</v>
      </c>
      <c r="B21" s="16" t="s">
        <v>45</v>
      </c>
      <c r="C21" s="17" t="s">
        <v>26</v>
      </c>
      <c r="D21" s="18">
        <v>105</v>
      </c>
      <c r="E21" s="2"/>
      <c r="F21" s="4">
        <f t="shared" si="2"/>
        <v>0</v>
      </c>
    </row>
    <row r="22" spans="1:6" s="12" customFormat="1" ht="319.5" thickBot="1">
      <c r="A22" s="19" t="s">
        <v>37</v>
      </c>
      <c r="B22" s="20" t="s">
        <v>50</v>
      </c>
      <c r="C22" s="21" t="s">
        <v>41</v>
      </c>
      <c r="D22" s="22">
        <v>1</v>
      </c>
      <c r="E22" s="8"/>
      <c r="F22" s="9">
        <f t="shared" si="2"/>
        <v>0</v>
      </c>
    </row>
    <row r="23" spans="1:6" s="12" customFormat="1" ht="156" customHeight="1" thickBot="1">
      <c r="A23" s="15" t="s">
        <v>38</v>
      </c>
      <c r="B23" s="16" t="s">
        <v>51</v>
      </c>
      <c r="C23" s="17" t="s">
        <v>26</v>
      </c>
      <c r="D23" s="18">
        <v>105</v>
      </c>
      <c r="E23" s="2"/>
      <c r="F23" s="4">
        <f t="shared" si="2"/>
        <v>0</v>
      </c>
    </row>
    <row r="24" spans="1:6" s="12" customFormat="1" ht="90" thickBot="1">
      <c r="A24" s="15" t="s">
        <v>39</v>
      </c>
      <c r="B24" s="16" t="s">
        <v>46</v>
      </c>
      <c r="C24" s="17" t="s">
        <v>26</v>
      </c>
      <c r="D24" s="18">
        <v>96</v>
      </c>
      <c r="E24" s="2"/>
      <c r="F24" s="4">
        <f t="shared" si="2"/>
        <v>0</v>
      </c>
    </row>
    <row r="25" spans="1:6" s="12" customFormat="1" ht="252" customHeight="1" thickBot="1">
      <c r="A25" s="19" t="s">
        <v>40</v>
      </c>
      <c r="B25" s="20" t="s">
        <v>49</v>
      </c>
      <c r="C25" s="21" t="s">
        <v>41</v>
      </c>
      <c r="D25" s="22">
        <v>1</v>
      </c>
      <c r="E25" s="8"/>
      <c r="F25" s="9">
        <f t="shared" ref="F25" si="3">D25*E25</f>
        <v>0</v>
      </c>
    </row>
    <row r="26" spans="1:6" s="23" customFormat="1" ht="24" customHeight="1" thickBot="1">
      <c r="A26" s="32" t="s">
        <v>7</v>
      </c>
      <c r="B26" s="32"/>
      <c r="C26" s="32"/>
      <c r="D26" s="32"/>
      <c r="E26" s="32"/>
      <c r="F26" s="5">
        <f>SUM(F10:F25)</f>
        <v>0</v>
      </c>
    </row>
    <row r="27" spans="1:6" s="23" customFormat="1" ht="24" customHeight="1" thickBot="1">
      <c r="A27" s="32" t="s">
        <v>8</v>
      </c>
      <c r="B27" s="32"/>
      <c r="C27" s="32"/>
      <c r="D27" s="32"/>
      <c r="E27" s="32"/>
      <c r="F27" s="3">
        <f>F26*0.25</f>
        <v>0</v>
      </c>
    </row>
    <row r="28" spans="1:6" s="23" customFormat="1" ht="24" customHeight="1" thickBot="1">
      <c r="A28" s="32" t="s">
        <v>9</v>
      </c>
      <c r="B28" s="32"/>
      <c r="C28" s="32"/>
      <c r="D28" s="32"/>
      <c r="E28" s="32"/>
      <c r="F28" s="5">
        <f>SUM(F26:F27)</f>
        <v>0</v>
      </c>
    </row>
    <row r="29" spans="1:6" s="23" customFormat="1" ht="15.75">
      <c r="A29" s="10"/>
      <c r="B29" s="24"/>
      <c r="C29" s="10"/>
      <c r="D29" s="10"/>
      <c r="E29" s="25"/>
      <c r="F29" s="25"/>
    </row>
    <row r="30" spans="1:6" s="23" customFormat="1" ht="15.75">
      <c r="A30" s="10"/>
      <c r="B30" s="24"/>
      <c r="C30" s="10"/>
      <c r="D30" s="10"/>
      <c r="E30" s="25"/>
      <c r="F30" s="25"/>
    </row>
    <row r="31" spans="1:6" s="23" customFormat="1" ht="15.75">
      <c r="A31" s="30" t="s">
        <v>10</v>
      </c>
      <c r="B31" s="30"/>
      <c r="C31" s="10"/>
      <c r="D31" s="10"/>
      <c r="E31" s="26"/>
      <c r="F31" s="26"/>
    </row>
    <row r="32" spans="1:6" s="23" customFormat="1" ht="16.5" thickBot="1">
      <c r="A32" s="10"/>
      <c r="B32" s="24"/>
      <c r="C32" s="10"/>
      <c r="D32" s="10"/>
      <c r="E32" s="26"/>
      <c r="F32" s="26"/>
    </row>
    <row r="33" spans="1:6" s="23" customFormat="1" ht="15.75">
      <c r="A33" s="10"/>
      <c r="B33" s="24"/>
      <c r="C33" s="31" t="s">
        <v>13</v>
      </c>
      <c r="D33" s="31"/>
      <c r="E33" s="31"/>
      <c r="F33" s="31"/>
    </row>
    <row r="34" spans="1:6" s="23" customFormat="1" ht="15.75">
      <c r="A34" s="10"/>
      <c r="B34" s="24"/>
      <c r="C34" s="6"/>
      <c r="D34" s="6"/>
      <c r="E34" s="7"/>
      <c r="F34" s="7"/>
    </row>
    <row r="35" spans="1:6" s="23" customFormat="1" ht="15.75">
      <c r="A35" s="10"/>
      <c r="B35" s="27" t="s">
        <v>14</v>
      </c>
      <c r="C35" s="6"/>
      <c r="D35" s="6"/>
      <c r="E35" s="7"/>
      <c r="F35" s="7"/>
    </row>
    <row r="36" spans="1:6" s="12" customFormat="1" ht="16.5" thickBot="1">
      <c r="A36" s="10"/>
      <c r="B36" s="24"/>
      <c r="C36" s="29" t="s">
        <v>11</v>
      </c>
      <c r="D36" s="29"/>
      <c r="E36" s="29"/>
      <c r="F36" s="29"/>
    </row>
    <row r="37" spans="1:6" s="12" customFormat="1" ht="15.75">
      <c r="A37" s="10"/>
      <c r="B37" s="24"/>
      <c r="C37" s="29" t="s">
        <v>12</v>
      </c>
      <c r="D37" s="29"/>
      <c r="E37" s="29"/>
      <c r="F37" s="29"/>
    </row>
    <row r="38" spans="1:6" s="12" customFormat="1" ht="15.75">
      <c r="A38" s="10"/>
      <c r="B38" s="24"/>
      <c r="C38" s="10"/>
      <c r="D38" s="10"/>
      <c r="E38" s="26"/>
      <c r="F38" s="26"/>
    </row>
  </sheetData>
  <sheetProtection algorithmName="SHA-512" hashValue="79wJayV7ikib52ATlU1gvn1p3q6vQsV0QihxzoWgVoze+3tGAzHCt99mg3R+mNymIGkWLBLZsMJjOlnWyW2Kgw==" saltValue="MeDHPonypRzULL77U6TkMw==" spinCount="100000" sheet="1" objects="1" scenarios="1"/>
  <mergeCells count="17">
    <mergeCell ref="A1:F1"/>
    <mergeCell ref="A3:F3"/>
    <mergeCell ref="A4:F4"/>
    <mergeCell ref="A8:A9"/>
    <mergeCell ref="B8:B9"/>
    <mergeCell ref="C8:C9"/>
    <mergeCell ref="E8:E9"/>
    <mergeCell ref="F8:F9"/>
    <mergeCell ref="D8:D9"/>
    <mergeCell ref="A6:F6"/>
    <mergeCell ref="C36:F36"/>
    <mergeCell ref="C37:F37"/>
    <mergeCell ref="A31:B31"/>
    <mergeCell ref="C33:F33"/>
    <mergeCell ref="A26:E26"/>
    <mergeCell ref="A27:E27"/>
    <mergeCell ref="A28:E28"/>
  </mergeCells>
  <phoneticPr fontId="6" type="noConversion"/>
  <pageMargins left="0.70000000000000007" right="0.70000000000000007" top="0.75" bottom="0.75" header="0.30000000000000004" footer="0.3000000000000000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2024-08-16T08:43:31Z</cp:lastPrinted>
  <dcterms:created xsi:type="dcterms:W3CDTF">2021-12-13T14:27:14Z</dcterms:created>
  <dcterms:modified xsi:type="dcterms:W3CDTF">2024-08-16T11:50:33Z</dcterms:modified>
</cp:coreProperties>
</file>