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kloncaric\Desktop\Nabava\2024\41-24 Sanacija galerije Loža\"/>
    </mc:Choice>
  </mc:AlternateContent>
  <xr:revisionPtr revIDLastSave="0" documentId="13_ncr:1_{0CBE539F-B88A-48B7-9BCC-0A67A62CD02E}" xr6:coauthVersionLast="47" xr6:coauthVersionMax="47" xr10:uidLastSave="{00000000-0000-0000-0000-000000000000}"/>
  <bookViews>
    <workbookView xWindow="-120" yWindow="-120" windowWidth="29040" windowHeight="15720" activeTab="1" xr2:uid="{00000000-000D-0000-FFFF-FFFF00000000}"/>
  </bookViews>
  <sheets>
    <sheet name="Uputa za popunjavanje" sheetId="4" r:id="rId1"/>
    <sheet name="Troškovnik" sheetId="2" r:id="rId2"/>
  </sheets>
  <definedNames>
    <definedName name="_xlnm.Print_Area" localSheetId="1">Troškovnik!$A$1:$F$71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2" i="2" l="1"/>
  <c r="F51" i="2"/>
  <c r="F50" i="2"/>
  <c r="F49" i="2"/>
  <c r="F48" i="2"/>
  <c r="F47" i="2"/>
  <c r="F46" i="2"/>
  <c r="F45" i="2"/>
  <c r="F44" i="2"/>
  <c r="F43" i="2"/>
  <c r="F24" i="2" l="1"/>
  <c r="F23" i="2"/>
  <c r="F22" i="2"/>
  <c r="F21" i="2"/>
  <c r="F37" i="2"/>
  <c r="F36" i="2"/>
  <c r="F34" i="2"/>
  <c r="F33" i="2"/>
  <c r="F32" i="2"/>
  <c r="F30" i="2"/>
  <c r="B59" i="2"/>
  <c r="F42" i="2"/>
  <c r="F41" i="2"/>
  <c r="F53" i="2" s="1"/>
  <c r="F28" i="2"/>
  <c r="F17" i="2"/>
  <c r="F35" i="2" l="1"/>
  <c r="F59" i="2"/>
  <c r="F16" i="2" l="1"/>
  <c r="F11" i="2"/>
  <c r="F31" i="2"/>
  <c r="F29" i="2"/>
  <c r="F38" i="2" l="1"/>
  <c r="F20" i="2"/>
  <c r="F19" i="2" l="1"/>
  <c r="F18" i="2"/>
  <c r="F25" i="2" l="1"/>
  <c r="F12" i="2"/>
  <c r="B58" i="2" l="1"/>
  <c r="B57" i="2"/>
  <c r="B56" i="2"/>
  <c r="F56" i="2" l="1"/>
  <c r="F58" i="2" l="1"/>
  <c r="F57" i="2"/>
  <c r="F60" i="2" l="1"/>
  <c r="F61" i="2" s="1"/>
  <c r="F62" i="2" s="1"/>
</calcChain>
</file>

<file path=xl/sharedStrings.xml><?xml version="1.0" encoding="utf-8"?>
<sst xmlns="http://schemas.openxmlformats.org/spreadsheetml/2006/main" count="137" uniqueCount="102">
  <si>
    <t>T R O Š K O V N I K</t>
  </si>
  <si>
    <t>R. br.</t>
  </si>
  <si>
    <t>Opis</t>
  </si>
  <si>
    <t>Jedinična mjera</t>
  </si>
  <si>
    <t>Jedinična cijena</t>
  </si>
  <si>
    <t>Količina</t>
  </si>
  <si>
    <t>Iznos</t>
  </si>
  <si>
    <t>REKAPITULACIJA</t>
  </si>
  <si>
    <t>UKUPNO:</t>
  </si>
  <si>
    <t>PDV (25%):</t>
  </si>
  <si>
    <t>SVEUKUPNO:</t>
  </si>
  <si>
    <t>U _____________, _______________ godine.</t>
  </si>
  <si>
    <t>___________________________________</t>
  </si>
  <si>
    <t>(ime, prezime i potpis ovlaštene osobe Ponuditelja)</t>
  </si>
  <si>
    <t>PONUDITELJ</t>
  </si>
  <si>
    <t>MP</t>
  </si>
  <si>
    <t>m2</t>
  </si>
  <si>
    <t>1.</t>
  </si>
  <si>
    <t>2.</t>
  </si>
  <si>
    <t>3.</t>
  </si>
  <si>
    <t>Popunjavaju se samo polja označena svijetlo plavom bojom, i to jediničnim cijenama bez PDV-a. Molimo ponuditelje da ne mijenjaju preostala polja. Naručitelj je u obrazac ubacio odgovarajuće formule za izračun cijene.
Ukoliko je ponuđena cijena nula, odnosno ponuditelj stavku nudi besplatno obvezan je u polje predviđeno za upis cijene iste upisati iznos od 0,00 EUR (nula eura). Sve stavke troškovnika moraju biti popunjene.
Ukoliko ponuditelj nije u sustavu PDV-a, u rekapitulaciji pod stavkom "PDV (25%)" upisuje nulu (0). Za ponuditelje u sustavu PDV-a ova stavka će se automatski izračunati i nema potrebe za upisivanjem ičega.
OPĆINA OMIŠALJ</t>
  </si>
  <si>
    <t>2.1.</t>
  </si>
  <si>
    <t>2.2.</t>
  </si>
  <si>
    <t>1.1.</t>
  </si>
  <si>
    <t>3.1.</t>
  </si>
  <si>
    <t>3.2.</t>
  </si>
  <si>
    <t>2.3.</t>
  </si>
  <si>
    <t>2.4.</t>
  </si>
  <si>
    <t>2.5.</t>
  </si>
  <si>
    <t>3.3.</t>
  </si>
  <si>
    <t>m'</t>
  </si>
  <si>
    <t>3.4.</t>
  </si>
  <si>
    <t>4.</t>
  </si>
  <si>
    <t>4.2.</t>
  </si>
  <si>
    <t>4.1.</t>
  </si>
  <si>
    <t>2.6.</t>
  </si>
  <si>
    <t>2.7.</t>
  </si>
  <si>
    <t>2.8.</t>
  </si>
  <si>
    <t>2.9.</t>
  </si>
  <si>
    <t>PRIPREMA GRADILIŠTA</t>
  </si>
  <si>
    <t>PRIPREMA GRADILIŠTA - UKUPNO</t>
  </si>
  <si>
    <t>KROVOPOKRIVAČKI RADOVI</t>
  </si>
  <si>
    <t>KROVOPOKRIVAČKI RADOVI - UKUPNO</t>
  </si>
  <si>
    <t>kom</t>
  </si>
  <si>
    <t>3.5.</t>
  </si>
  <si>
    <t>3.6.</t>
  </si>
  <si>
    <t>3.7.</t>
  </si>
  <si>
    <t>3.8.</t>
  </si>
  <si>
    <t>3.9.</t>
  </si>
  <si>
    <t>3.10.</t>
  </si>
  <si>
    <t>FASADERSKI RADOVI</t>
  </si>
  <si>
    <t>FASADERSKI RADOVI - UKUPNO</t>
  </si>
  <si>
    <t>UNUTARNJE UREĐENJE</t>
  </si>
  <si>
    <t>UNUTARNJE UREĐENJE - UKUPNO</t>
  </si>
  <si>
    <t>Evidencijski broj nabave: 41/24</t>
  </si>
  <si>
    <t>Predmet nabave: Sanacija galerije "Loža"</t>
  </si>
  <si>
    <r>
      <rPr>
        <b/>
        <sz val="10"/>
        <color rgb="FF000000"/>
        <rFont val="Times New Roman"/>
        <family val="1"/>
        <charset val="238"/>
      </rPr>
      <t>NAPOMENA:</t>
    </r>
    <r>
      <rPr>
        <sz val="10"/>
        <color rgb="FF000000"/>
        <rFont val="Times New Roman"/>
        <family val="1"/>
        <charset val="238"/>
      </rPr>
      <t xml:space="preserve"> sve limarske elemente koji se izvode u sklopu krovopokrivačkih radova potrebno je izvesti od profiliranog bakrenog lima debljine 0,60 mm. Svi spojevi se moraju izvesti prema pravilima zanata, nitati, lemiti i garantirati vodonepropusnost. Stavkama je obuhvaćeno uzimanje mjera na gradilištu, izrada i postava elemeneta, sav pričvrsni materijal i pribor (obujmice, nosači, krovne kuke, međusobno spajanje komada i sve potrebne fazonske komade lukove i koljena), eventualna kitanja i ličenja. Izvedba u skladu s postojećom limarijom i naputkom nadležnog konzervatorskog odjela.</t>
    </r>
  </si>
  <si>
    <t>kom.</t>
  </si>
  <si>
    <r>
      <t xml:space="preserve">Opći uvjeti za izvođenje radova: </t>
    </r>
    <r>
      <rPr>
        <sz val="12"/>
        <color rgb="FF000000"/>
        <rFont val="Times New Roman"/>
        <family val="1"/>
        <charset val="238"/>
      </rPr>
      <t>Zbog specifičnosti lokacije izvođenja predmetnih radova (ograničenja prometa i suženi prostor pristupnih ulica) prijevoz građevinskog materijala do lokacije potrebno je vršiti manjim vozilima. Uzimajući u obzir frekventnost pješačkog prometa u blizini lokacije, kao i činjenicu da se lokacija zahvata i prilazni putevi nalaze u 1. zoni zaštite uže, urbane jezgre grada Omišlja, registrirane kao zaštićeno kulturno dobro oznake Z-2006, pri vršenju svih radnji iznimno je važno pažnju posvetiti zaštiti prolaznika i okolnih objekata (osobito se odnosi na kameno opločenje trga i ulice smještenih uz lokaciju zahvata). Pročelje građevine na kojoj se vrši zahvat dekorirano je ukrasnim elementima (restauratorski, vučeni profili) za koje je prije pregleda sa skele i ispitivanja postojećih materijala teško precizno definirati način i veličinu sanacijskog zahvata, slijedom čega je izvođač radova po uvođenju u posao obavezan provesti detaljan pregled i utvrđivanje pravog stanja elemenata i načina sanacije.</t>
    </r>
  </si>
  <si>
    <t>Dobava, doprema i ugradnja slivnika za odvod oborinske vode s ravnog krova, uključujući spoj na vertikalnu odvodnju. Obračun po komadu ugrađenog slivnika.</t>
  </si>
  <si>
    <t>Zidarska obrada spoja zida i ravnog krova. Obračun po m2 obrađenog zida.</t>
  </si>
  <si>
    <t>kpl.</t>
  </si>
  <si>
    <t>Pažljivo skidanje i demontaža reklama, oglasne ploče i rasvjetnih tijela na pročelju objekta te ponovna montaža istih po dovršetku radova. Izvođač radova dužan je osigurati odgovarajući prostor za pohranu demontiranih stvari za vrijeme izvođenja radova, kao i sve druge povezane troškove, koji se uračunavaju u ponuđenu cijenu. Izvođač radova dužan je osigurati da prilikom montaže ne dođe do oštećenja na novom pročelju. Obračun po komplet izvedenoj stavci.</t>
  </si>
  <si>
    <t>Pažljivo skidanje i demontaža postojeće stolarije - metalnih prozora i vanjskih ulaznih vrata. Uklonjenu stolariju potrebno je odvesti i zbrinuti na deponiju osiguranom od strane izvođača radova. Obračun po komplet izvedenoj stavci.</t>
  </si>
  <si>
    <t>Dobava, doprema, izrada i postava opšava spoja zida i ravnog krova bakrenim limom s puc lajsnom, r. š. 60 cm, uključivo sav sitni i spojni materijal. Na spoju s krovom zabrtviti i spojiti s hidroizolacijom krova. Obračun po m' izvedenog opšava.</t>
  </si>
  <si>
    <t>4.3.</t>
  </si>
  <si>
    <t>4.4.</t>
  </si>
  <si>
    <t>4.5.</t>
  </si>
  <si>
    <t>4.6.</t>
  </si>
  <si>
    <t>4.7.</t>
  </si>
  <si>
    <t>4.8.</t>
  </si>
  <si>
    <t>4.9.</t>
  </si>
  <si>
    <t>4.10.</t>
  </si>
  <si>
    <t>4.11.</t>
  </si>
  <si>
    <t>4.12.</t>
  </si>
  <si>
    <t>Demontaža rasvjetnih tijela zbog ličenja zidova i stropa te montaža istih po dovršetku spomenutih radova. Obračun po komplet izvedenoj stavci.</t>
  </si>
  <si>
    <t>Popravak postojeće žbuke zidova na pojedinim mjestima, uključujući obradu špaleta prozora i vrata. Stavka obuhvaća izradu grube i fine unutarnje produžne žbuke M-5, u potrebnoj debljini sloja, s prethodnim nabacivanjem cementnog šprica, omjer morta 1:4. Zidovi moraju biti očišćeni i otprašeni te po potrebi ovlaženi. Obračun po m2 izvedene žbuke.</t>
  </si>
  <si>
    <t>Izvedba horizontalne i vertikalne toplinske i zvučne izolacije ispod keramičkih pločica kompletnog poda koja se sastoji od ekspandiranog polistirena ESP-T d=2 cm i polietilenske folije debljine 0,2 mm. Izolaciju izvesti u debljini od 1 cm, na način da se ista podiže vertikalno uz rub zidova. Obračun po m2 izvedene izolacije.</t>
  </si>
  <si>
    <t>Ličenje poludisperzivnim bojama unutrašnjih  površina stropova i zidova izvedenih od gips kartonskih ploča. Bojanje sa svim fazama rada s dvostrukim premazom poludisperzivne boje s prethodnim gletovanjem, nanašanjem akrilne emulzije, kao i bandažiranje svih kuteva i većih pukotina. Boja po izboru Naručitelja, odnosno naputku nadležnog konzervatorskog odjela. Obračun po m2 nanesene boje.</t>
  </si>
  <si>
    <t>Dobava i polaganje keramičkih pločica za unutarnju upotrebu debljine minimalno 10 mm, protukliznost minimalno R11 sukladno normi DIN 51130 ili jednakovrijedno. Pločice koje će se ugrađivati u sklopu predmetnih radova moraju biti bez nedostataka, odnosno odstupanja u boji ili dimenzijama (tzv. I. klasa). Dimenzije, boje i teksture pločica po izboru Naručitelja, odnosno naputku nadležnog konzervatorskog odjela. Pločice se postavljaju u građevinskorn flexi ljepilu, fuga na fugu (pomoću distancera) sa obradom sljubnica masom za fugiranje. Širina fuga je 1,5 mm. Obračun po m2 ugrađenih pločica.</t>
  </si>
  <si>
    <t>Dobava i oblaganje sokla podova glaziranim keramičkim pločicama debljine minimalno 10 mm. Pločice koje će se ugrađivati u sklopu predmetnih radova moraju biti bez nedostataka, odnosno odstupanja u boji ili dimenzijama (tzv. I. klasa). Dimenzije, boje i teksture pločica po izboru Naručitelja, odnosno naputku nadležnog konzervatorskog odjela. Pločice se postavljaju se u građevinskorn ljepilu, fuga na fugu (pomoću distancera) sa obradom sljubnica rnasom za fugiranje. Stavka podrazumjeva i čišćenje nakon izvedbe. Obračun po m' izvedenog sokla.</t>
  </si>
  <si>
    <t>Dobava, izrada i postava fasadne skele za potrebe izvedbe radova, uključujući pripadajuće zaštitno platno. Skelu izvesti prema tehničkim propisima i mjerama zaštite na radu. Skelu izvesti tako da se prilagodi obliku fasade sa svim istacima i udubljenjima, s potrebnim proširenjima radnih ploha (površina), te svim osiguranjima i zaštitama. Po dovršetku radova potrebno je demontirati skelu, očistiti mjesto rada od svih materijala i vratiti ga u prvobitno stanje. Obavezna je zaštita poda, bravarije, stolarije, klupčica, okapa itd.) Potrebno je zaštititi pješački prilaz objektu i zaštititi prolaznike. Očišćeni otpad i višak materijala potrebno je odvesti i zbrinuti na deponiju osiguranom od strane izvođača radova. Obračun po m2 montirane skele.</t>
  </si>
  <si>
    <t>Pažljivo otucanje i skidanje postojećih slojeva ravnog krova (dijelova estriha) sve do zdrave tvrde podloge na cjelokupnoj podlozi, skidanjem tipli, metalnih dijelova na zidovima i dr. Podlogu je potrebno dobro očistiti i oprati mlazom vode pod pritiskom. Uklonjene slojeve krova potrebno je odvesti i zbrinuti na deponiju osiguranom od strane izvođača radova. Obračun po m2 uklonjenog krova.</t>
  </si>
  <si>
    <t>Skidanje i demontaža starih i oštećenih horizontalnih i vertikalnih oluka s obujmicama i nosačima. Uklonjene oluke potrebno je odvesti i zbrinuti na deponiju osiguranom od strane izvođača radova. Tijekom izvođenja radova potrebno je zaštiti materijalno-tehničko stanje pročelja, a osobito prostora ispod ravnog krova, na način da se osigura primjereno otjecanje oborinskih voda. Obračun po m' uklonjenog oluka.</t>
  </si>
  <si>
    <t>Dobava, doprema i ugradnja jednokomponentne mineralne hidrofobične eko-kompatibilne hidroizolacije visoke kemijske stabilnosti, otporne na atmosferske uvjete. Hidroizolaciju nanositi u 2 ruke, s utapanjem mrežice istog proizvođača. Hidroizolaciju je potrebno dignuti na zid po cijeloj dužini i visini (cca. 20 cm). Posebnu pažnju posvetiti obradi spoja poda i zida. Adhezija nakon kontakta s vodom i ciklusa zamrzavanja i odmrzavanja &gt;=1 N/mm2. Obračun po m2 izvedene hidroizolacije.</t>
  </si>
  <si>
    <t>Dobava, doprema i ugradnja jednokomponentne mineralne hidrofobične eko-kompatibilne hidroizolacije visoke kemijske stabilnosti, otporne na atmosferske uvjete. Hidroizolaciju nanositi u 2 ruke, s utapanjem mrežice istog proizvođača. Hidroizolaciju je potrebno dignuti na zid i ogradu ravnog krova po cijeloj dužini i visini (cca. 70 cm). Posebnu pažnju posvetiti obradi spoja poda i zida te spoja poda i odvoda oborinske vode. Hidroizolacija se izvodi na kompletno urednu i očišćenu podlogu nakon izvođenja prvog sloja estriha (obračunato u stavci 2.4. ovog Troškovnika). Adhezija nakon kontakta s vodom i ciklusa zamrzavanja i odmrzavanja &gt;=1 N/mm2. Obračun po m2 izvedene hidroizolacije.</t>
  </si>
  <si>
    <t>Izrada podloge poda armiranobetonskim estrihom C 20/25 debljine cca. 4-5 cm. Estrih se izvodi u dva sloja, na način da prvi sloj dolazi na kompletno očišćenu podlogu nakon uklanjanja svih postojećih slojeva krova, zatim se izvodi hidroizolacija (obračunata u stavci 2.4. ovog Troškovnika) te potom drugi sloj estriha u padu. Debljinu estriha svakog sloja odrediti na licu mjesta tako da se dobije potreban pad za odvodnju ravnog krova i na kraju postave hidroizolacije njena zaštita od atmosferskih utjecaja. Estrih se betonira sitnozrnim agregatom i armira PVC vlaknima. Na dobro očišćenu gornju površinu prije postavljanja novog estriha potrebno je premazati jednokomponentnom SN vezom. Obračun po m2 ugrađenog estriha.</t>
  </si>
  <si>
    <t>Dobava, doprema, izrada i postava horizontalnih oluka - polukružnog visećeg krovnog žlijeba nazivnog promjera 125 mm, uključivo obujmice i sav sitni i spojni materijal te koljena, sve prema postojećem stanju, uključujući izradu spoja na vertikalne oluke. Predmetne radove potrebno je izvesti nakon izvođenja radova uređenja pročelja. Obračun po m' ugrađenog oluka.</t>
  </si>
  <si>
    <t>Dobava, doprema, izrada i postava vertikalnih odvoda (oluka) krovne vode promjera 110 mm, uključivo obujmice i sav sitni i spojni materijal i koljena, sve prema postojećem stanju. Predmetne radove potrebno je izvesti nakon izvođenja radova uređenja pročelja. Obračun po m' ugrađenog oluka.</t>
  </si>
  <si>
    <t>Pažljivo otucanje i skidanje stare žbuke s pročelja do zdrave podloge na dijelovima koji se ljušte, uključujući skidanje tipli i drugih metalnih dijelova na fasadi. Uklonjeni materijal potrebno je odvesti i zbrinuti na deponiju osiguranom od strane izvođača radova. Obračun po m2 uklonjene žbuke.</t>
  </si>
  <si>
    <t>Čišćenje i struganje starih dijelova boje te pranje pročelja. Pranje se izvodi vodom pod pritiskom (100 bara). Uklonjeni materijal potrebno je odvesti i zbrinuti na deponiju osiguranom od strane izvođača radova. Obračun po m2 očišćenog pročelja.</t>
  </si>
  <si>
    <t>Pažljivo ručno obijanje spojnica kamenog zida pročelja od cementne žbuke s detaljnim čišćenjem čeličnim četkama, te pranjem spojnica kamena. Nanošenje impregnacije za kamen otporne na UV zračenje i atmosferske uvjete, sukladno uputstvu proizvođača. Žbukanje spojnica kamenog zida specijalnom grubom i finom žbukom na bazi vapna (bijela boja). Obračun po m2 obrađenog kamena.</t>
  </si>
  <si>
    <t>Izvedba grube i fine žbuke na pročeljima objekta, s kojih je ista otučena ili otpala, s prethodnim nabačajem cementnog šprica u omjeru 1:3. Vijence, profilacije, dekorativne balustare i lindru izvesti u produžnoj žbuci, do u detalj identično postojećoj s poštivanjem izvornog oblikovanja pročelja. Obračun po m2 izvedene žbuke.</t>
  </si>
  <si>
    <t>Izrada završnog premaza pročelja fasadnom standardnom upojnom bojom mineralnog porijekla u dvije ruke. Upojna boja mora biti vodoodbojna s visokom postojanošću u svim klimatskim uvjetima, u „prljavo bijelom“ ili svjetlom zemljanom tonu. Stavka obuhvaća sve potrebne predradnje (impregnacija, rolani fasadni kit). Boju nanositi na pripremljenu i suhu površinu. Zonu sokla moguće je naglasiti nešto grubljom obradom tamnijim tonom završnog premaza. Odluku o tonu boje usuglasiti s Naručiteljem i nadležnim konzervatorskim odjelom. Prije nanošenja završnog premaza potrebno je zaštititi kompletnu bravariju. Obračun po m2 obrađene površine.</t>
  </si>
  <si>
    <t>Izrada/dobava i ugradnja jednokrilnog otklopno-zaokretnog prozora od kvalitetnog suhog drva ariša u faksimil (ponovnoj) izvedbi. Prozor je potrebno opremiti svim mehanizmima i okovima potrebnima za ispravno funkcioniranje. Prozor se izvodi od punih drvenih letava s ugrađenim staklom s izolacijom. Završna obrada i boja prozorskog krila, doprozornika mora biti otporna na vanjske utjecaje i posolicu. Ton boje usuglasiti s Naručiteljem i nadležnim konzervatorskim odjelom. Svo drvo mora biti premazano zaštitnim lazurama (jedna ruka temeljenog i dvije ruke završnog premaza). Prozor se ugrađuje u žbukani kameni zid debljine 55,00 cm. Gornji dio prozora je lučnog profila. Krakteristike stakla prozora: staklo niske emisije ("LOW E"), 4-16-4, Ug=1,4 W/m2K, svjetla mjera cca. 100/164+52 cm. Obračun po komadu ugrađenog prozora.</t>
  </si>
  <si>
    <t>Izrada/dobava i ugradnja ulaznih dvokrilnih vrata s ostakljenjem od kvalitetnog suhog drva ariša u faksimil (ponovnoj) izvedbi. Vrata je potrebno opremiti svim mehanizmima i okovima potrebnima za ispravno funkcioniranje. Vratno krilo izvedno je od punih drvenih letvi, dovratnik je od punog drva, spojnice su vidljive. Završna obrada i boja vratnog krila i dovratnika mora biti otporna na vanjske utjecaje i posolicu. Ton boje usuglasiti s Naručiteljem i nadležnim konzervatorskim odjelom. Svo drvo mora biti premazano zaštitnim lazurama (jedna ruka temeljenog i dvije ruke završnog premaza). Vrata su opremljena sustavom brava i okova, te se ugrađuju u žbukani kameni zid debljine 55,00 cm. Gornji dio vrata je lučnog profila. Krakteristike stakla vrata: staklo niske emisije ("LOW E"), 4-16-4, Ug=1,4 W/m2K, svjetla mjera cca. 130/204+66 cm. Obračun po komadu ugrađenih vrata.</t>
  </si>
  <si>
    <t>Reparacija dijela elemenata postojeće metalne bravarije (metalne rešetke na prozorima i vratima te vodomjernom oknu). Stavka obuhvaća pažljivo skidanje, demontažu, odvoz i restauracijske radove na spomenutim elementima, kao i dovoz te ponovnu montažu istih u faksimil (ponovnoj) izvedbi po dovršetku restauratorskih radova. Stavka obuhvaća nanošenje dvije ruke završne dvokomponentne boje za metal na bazi epoksidnih smola na elemente. Boja mora biti otporna na atmosferske utjecaje i posolicu. Odluku o tonu boje usuglasiti s Naručiteljem i nadležnim konzervatorskim odjelom. Osim navedenog, restauracijski radovi obuhvaćaju pjeskarenje, čišćenje, brušenje, stuganje, kitanje, reparaciju dotrajalih dijelova, nanošenje antikorozivne zaštite te zaštitu kompletne bravarije prije nanošenja završnog sloja. Obračun po komplet izvedenoj stavci.</t>
  </si>
  <si>
    <t>Zaštita stolarije, opreme i ostalih stvari u prostoru objekta PVC folijama tijekom izvođenja radova. Ukoliko se utvrdi potreba za takvim postupanjem, stavka obuhvaća i sva potrebna premještanja te iznošenje namještaja i opreme iz prostora objekta prije početka izvođenja radova, u kojem slučaju je iste potrebno pohraniti na lokaciju određenu od strane Naručitelja, te ih po dovršetku izvođenja radova ponovo unesti u prostor objekta. Obračun po komplet izvedenoj stavci.</t>
  </si>
  <si>
    <t>Uklanjanje podnih keramičkih pločica i sokla sa svim slojevima (estrih i izolacija). Uklonjeni materijal potrebno je odvesti i zbrinuti na deponiju osiguranom od strane izvođača radova. Obračun po m2 uklonjenih pločica.</t>
  </si>
  <si>
    <t>Čišćenje i struganje starih dijelova boje sa svih unutarnjih zidova i stropova objekta (izvedenih od gips kartonskih ploča). Obračun po m2 očišćene površine.</t>
  </si>
  <si>
    <t>Pažljivo otucanje i skidanje stare žbuke unutarnjih zidova do zdrave podloge na dijelovima koji se ljušte i padaju, uključujući uklanjanje tipli i drugih metalnih dijelova na zidovima. Predmetne radove izvoditi isključivo po nalogu Naručitelja. Uklonjeni materijal potrebno je odvesti i zbrinuti na deponiju osiguranom od strane izvođača radova. Obračun po m2 očišćene žbuke.</t>
  </si>
  <si>
    <t>Izrada podloge podova armiranobetonskim estrihom MB 30 debljine cca. 4 cm. Debljinu estriha odrediti na licu mjesta. Estrih se betonira sa sitnozrnim agregatom s dodatkom polipropilenskih vlakana. Gornju površinu estriha zagladiti cementnim mortom u omjeru 1:1 pod dašćicom, istovremeno sa betoniranjem. Ne smije doći do kontaktne veze između namaza i zidova ili prodora kroz namaz te se izvode rubne reške koje se ispunjavaju elastificiranim polistirenom debljine mininimalno 1 cm. Ispod estriha se ugrađuje polietilenska (PE) folija. Uz zidove traku podići vertikalno minimalno 10 cm. Obračun po m2 izvedenog estriha.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</si>
</sst>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quot;   &quot;"/>
    <numFmt numFmtId="165" formatCode="&quot; &quot;#,##0.00&quot; &quot;;&quot;-&quot;#,##0.00&quot; &quot;;&quot; -&quot;00&quot; &quot;;&quot; &quot;@&quot; &quot;"/>
    <numFmt numFmtId="166" formatCode="&quot; &quot;#,##0.00&quot; &quot;[$kn]&quot; &quot;;&quot;-&quot;#,##0.00&quot; &quot;[$kn]&quot; &quot;;&quot; -&quot;00&quot; &quot;[$kn]&quot; &quot;;&quot; &quot;@&quot; &quot;"/>
    <numFmt numFmtId="167" formatCode="#,##0.00\ [$€-1]"/>
    <numFmt numFmtId="168" formatCode="&quot; &quot;#,##0.00&quot;    &quot;;&quot;-&quot;#,##0.00&quot;    &quot;;&quot; -&quot;00&quot;    &quot;;&quot; &quot;@&quot; &quot;"/>
    <numFmt numFmtId="169" formatCode="_-* #,##0.00\ _k_n_-;\-* #,##0.00\ _k_n_-;_-* &quot;-&quot;??\ _k_n_-;_-@_-"/>
  </numFmts>
  <fonts count="15">
    <font>
      <sz val="11"/>
      <color rgb="FF000000"/>
      <name val="Calibri"/>
      <family val="2"/>
      <charset val="238"/>
    </font>
    <font>
      <sz val="11"/>
      <color rgb="FF000000"/>
      <name val="Calibri"/>
      <family val="2"/>
      <charset val="238"/>
    </font>
    <font>
      <sz val="14"/>
      <color rgb="FF000000"/>
      <name val="Times New Roman"/>
      <family val="1"/>
      <charset val="238"/>
    </font>
    <font>
      <b/>
      <sz val="16"/>
      <color rgb="FF000000"/>
      <name val="Times New Roman"/>
      <family val="1"/>
      <charset val="238"/>
    </font>
    <font>
      <b/>
      <sz val="12"/>
      <color rgb="FF000000"/>
      <name val="Times New Roman"/>
      <family val="1"/>
      <charset val="238"/>
    </font>
    <font>
      <sz val="12"/>
      <color rgb="FF000000"/>
      <name val="Times New Roman"/>
      <family val="1"/>
      <charset val="238"/>
    </font>
    <font>
      <sz val="8"/>
      <name val="Calibri"/>
      <family val="2"/>
      <charset val="238"/>
    </font>
    <font>
      <sz val="11"/>
      <color rgb="FF000000"/>
      <name val="Times New Roman"/>
      <family val="1"/>
      <charset val="238"/>
    </font>
    <font>
      <sz val="10"/>
      <color rgb="FF000000"/>
      <name val="Arial"/>
      <family val="2"/>
      <charset val="238"/>
    </font>
    <font>
      <sz val="11"/>
      <color rgb="FF000000"/>
      <name val="Calibri"/>
      <family val="2"/>
    </font>
    <font>
      <b/>
      <sz val="11"/>
      <color rgb="FF000000"/>
      <name val="Times New Roman"/>
      <family val="1"/>
      <charset val="238"/>
    </font>
    <font>
      <b/>
      <sz val="10"/>
      <color rgb="FF000000"/>
      <name val="Times New Roman"/>
      <family val="1"/>
      <charset val="238"/>
    </font>
    <font>
      <sz val="10"/>
      <color rgb="FF000000"/>
      <name val="Times New Roman"/>
      <family val="1"/>
      <charset val="238"/>
    </font>
    <font>
      <sz val="12"/>
      <color rgb="FF000000"/>
      <name val="Arial"/>
      <family val="2"/>
      <charset val="238"/>
    </font>
    <font>
      <sz val="10"/>
      <color rgb="FF000000"/>
      <name val="ISOCPEUR"/>
      <family val="2"/>
    </font>
  </fonts>
  <fills count="7">
    <fill>
      <patternFill patternType="none"/>
    </fill>
    <fill>
      <patternFill patternType="gray125"/>
    </fill>
    <fill>
      <patternFill patternType="solid">
        <fgColor rgb="FFBFBFBF"/>
        <bgColor rgb="FFBFBFBF"/>
      </patternFill>
    </fill>
    <fill>
      <patternFill patternType="solid">
        <fgColor rgb="FFD9D9D9"/>
        <bgColor rgb="FFD9D9D9"/>
      </patternFill>
    </fill>
    <fill>
      <patternFill patternType="solid">
        <fgColor theme="8" tint="0.59999389629810485"/>
        <bgColor indexed="64"/>
      </patternFill>
    </fill>
    <fill>
      <patternFill patternType="solid">
        <fgColor theme="0" tint="-0.499984740745262"/>
        <bgColor indexed="64"/>
      </patternFill>
    </fill>
    <fill>
      <patternFill patternType="solid">
        <fgColor theme="0" tint="-0.499984740745262"/>
        <bgColor rgb="FFA6A6A6"/>
      </patternFill>
    </fill>
  </fills>
  <borders count="9">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double">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bottom style="medium">
        <color rgb="FF000000"/>
      </bottom>
      <diagonal/>
    </border>
  </borders>
  <cellStyleXfs count="7">
    <xf numFmtId="0" fontId="0" fillId="0" borderId="0"/>
    <xf numFmtId="165" fontId="1" fillId="0" borderId="0" applyFont="0" applyFill="0" applyBorder="0" applyAlignment="0" applyProtection="0"/>
    <xf numFmtId="166" fontId="1" fillId="0" borderId="0" applyFont="0" applyFill="0" applyBorder="0" applyAlignment="0" applyProtection="0"/>
    <xf numFmtId="0" fontId="9" fillId="0" borderId="0"/>
    <xf numFmtId="168" fontId="9" fillId="0" borderId="0" applyFont="0" applyFill="0" applyBorder="0" applyAlignment="0" applyProtection="0"/>
    <xf numFmtId="169" fontId="9" fillId="0" borderId="0" applyFont="0" applyFill="0" applyBorder="0" applyAlignment="0" applyProtection="0"/>
    <xf numFmtId="0" fontId="14" fillId="0" borderId="0" applyNumberFormat="0" applyBorder="0" applyProtection="0"/>
  </cellStyleXfs>
  <cellXfs count="75">
    <xf numFmtId="0" fontId="0" fillId="0" borderId="0" xfId="0"/>
    <xf numFmtId="0" fontId="2" fillId="0" borderId="0" xfId="0" applyFont="1"/>
    <xf numFmtId="167" fontId="12" fillId="4" borderId="4" xfId="0" applyNumberFormat="1" applyFont="1" applyFill="1" applyBorder="1" applyAlignment="1" applyProtection="1">
      <alignment horizontal="center" vertical="center" wrapText="1"/>
      <protection locked="0"/>
    </xf>
    <xf numFmtId="167" fontId="4" fillId="5" borderId="1" xfId="2" applyNumberFormat="1" applyFont="1" applyFill="1" applyBorder="1" applyAlignment="1" applyProtection="1">
      <alignment horizontal="center" vertical="center"/>
      <protection locked="0"/>
    </xf>
    <xf numFmtId="167" fontId="12" fillId="0" borderId="4" xfId="1" applyNumberFormat="1" applyFont="1" applyBorder="1" applyAlignment="1" applyProtection="1">
      <alignment horizontal="center" vertical="center"/>
    </xf>
    <xf numFmtId="167" fontId="11" fillId="2" borderId="1" xfId="1" applyNumberFormat="1" applyFont="1" applyFill="1" applyBorder="1" applyAlignment="1" applyProtection="1">
      <alignment horizontal="center" vertical="center"/>
    </xf>
    <xf numFmtId="167" fontId="12" fillId="0" borderId="2" xfId="1" applyNumberFormat="1" applyFont="1" applyBorder="1" applyAlignment="1" applyProtection="1">
      <alignment horizontal="center" vertical="center"/>
    </xf>
    <xf numFmtId="4" fontId="4" fillId="6" borderId="7" xfId="1" applyNumberFormat="1" applyFont="1" applyFill="1" applyBorder="1" applyAlignment="1" applyProtection="1">
      <alignment vertical="center"/>
    </xf>
    <xf numFmtId="4" fontId="4" fillId="6" borderId="2" xfId="1" applyNumberFormat="1" applyFont="1" applyFill="1" applyBorder="1" applyAlignment="1" applyProtection="1">
      <alignment horizontal="center" vertical="center"/>
    </xf>
    <xf numFmtId="167" fontId="4" fillId="3" borderId="1" xfId="2" applyNumberFormat="1" applyFont="1" applyFill="1" applyBorder="1" applyAlignment="1" applyProtection="1">
      <alignment horizontal="center" vertical="center"/>
    </xf>
    <xf numFmtId="4" fontId="4" fillId="3" borderId="1" xfId="1" applyNumberFormat="1" applyFont="1" applyFill="1" applyBorder="1" applyAlignment="1" applyProtection="1">
      <alignment horizontal="center" vertical="center"/>
    </xf>
    <xf numFmtId="167" fontId="4" fillId="5" borderId="1" xfId="2" applyNumberFormat="1" applyFont="1" applyFill="1" applyBorder="1" applyAlignment="1" applyProtection="1">
      <alignment horizontal="center" vertical="center"/>
    </xf>
    <xf numFmtId="0" fontId="7" fillId="0" borderId="0" xfId="0" applyFont="1" applyProtection="1">
      <protection locked="0"/>
    </xf>
    <xf numFmtId="0" fontId="7" fillId="0" borderId="0" xfId="0" applyFont="1" applyAlignment="1" applyProtection="1">
      <alignment horizontal="center"/>
      <protection locked="0"/>
    </xf>
    <xf numFmtId="167" fontId="12" fillId="4" borderId="2" xfId="0" applyNumberFormat="1" applyFont="1" applyFill="1" applyBorder="1" applyAlignment="1" applyProtection="1">
      <alignment horizontal="center" vertical="center" wrapText="1"/>
      <protection locked="0"/>
    </xf>
    <xf numFmtId="0" fontId="2" fillId="0" borderId="0" xfId="0" applyFont="1" applyAlignment="1">
      <alignment horizontal="left" vertical="center" wrapText="1"/>
    </xf>
    <xf numFmtId="0" fontId="7" fillId="0" borderId="0" xfId="0" applyFont="1" applyAlignment="1" applyProtection="1">
      <alignment horizontal="center"/>
      <protection locked="0"/>
    </xf>
    <xf numFmtId="4" fontId="4" fillId="3" borderId="1" xfId="1" applyNumberFormat="1" applyFont="1" applyFill="1" applyBorder="1" applyAlignment="1" applyProtection="1">
      <alignment horizontal="left" vertical="center" wrapText="1" indent="1"/>
    </xf>
    <xf numFmtId="0" fontId="10" fillId="0" borderId="0" xfId="0" applyFont="1" applyAlignment="1" applyProtection="1">
      <alignment horizontal="left"/>
      <protection locked="0"/>
    </xf>
    <xf numFmtId="0" fontId="3" fillId="0" borderId="0" xfId="0" applyFont="1" applyAlignment="1" applyProtection="1">
      <alignment horizontal="center" vertical="center"/>
    </xf>
    <xf numFmtId="0" fontId="7" fillId="0" borderId="0" xfId="0" applyFont="1" applyProtection="1"/>
    <xf numFmtId="164" fontId="4" fillId="0" borderId="0" xfId="0" applyNumberFormat="1" applyFont="1" applyAlignment="1" applyProtection="1">
      <alignment horizontal="center" vertical="center"/>
    </xf>
    <xf numFmtId="0" fontId="5" fillId="0" borderId="0" xfId="0" applyFont="1" applyProtection="1"/>
    <xf numFmtId="0" fontId="4" fillId="0" borderId="0" xfId="0" applyFont="1" applyAlignment="1" applyProtection="1">
      <alignment horizontal="left" vertical="center" wrapText="1"/>
    </xf>
    <xf numFmtId="0" fontId="4" fillId="0" borderId="0" xfId="0" applyFont="1" applyAlignment="1" applyProtection="1">
      <alignment horizontal="left" vertical="center"/>
    </xf>
    <xf numFmtId="0" fontId="4" fillId="0" borderId="0" xfId="0" applyFont="1" applyAlignment="1" applyProtection="1">
      <alignment horizontal="center" vertical="center"/>
    </xf>
    <xf numFmtId="0" fontId="5" fillId="0" borderId="0" xfId="0" applyFont="1" applyAlignment="1" applyProtection="1">
      <alignment horizontal="left"/>
    </xf>
    <xf numFmtId="0" fontId="5" fillId="0" borderId="8" xfId="0" applyFont="1" applyBorder="1" applyAlignment="1" applyProtection="1">
      <alignment horizontal="center"/>
    </xf>
    <xf numFmtId="0" fontId="11" fillId="5" borderId="1" xfId="0" applyFont="1" applyFill="1" applyBorder="1" applyAlignment="1" applyProtection="1">
      <alignment horizontal="center" vertical="center" wrapText="1"/>
    </xf>
    <xf numFmtId="4" fontId="11" fillId="5" borderId="1" xfId="0" applyNumberFormat="1" applyFont="1" applyFill="1" applyBorder="1" applyAlignment="1" applyProtection="1">
      <alignment horizontal="center" vertical="center" wrapText="1"/>
    </xf>
    <xf numFmtId="4" fontId="11" fillId="5" borderId="1" xfId="0" applyNumberFormat="1" applyFont="1" applyFill="1" applyBorder="1" applyAlignment="1" applyProtection="1">
      <alignment horizontal="center" vertical="center"/>
    </xf>
    <xf numFmtId="0" fontId="11" fillId="2" borderId="1" xfId="0" applyFont="1" applyFill="1" applyBorder="1" applyAlignment="1" applyProtection="1">
      <alignment horizontal="center" vertical="center" wrapText="1"/>
    </xf>
    <xf numFmtId="0" fontId="11" fillId="2" borderId="1" xfId="0" applyFont="1" applyFill="1" applyBorder="1" applyAlignment="1" applyProtection="1">
      <alignment horizontal="left" vertical="center" wrapText="1" indent="1"/>
    </xf>
    <xf numFmtId="0" fontId="11" fillId="2" borderId="2" xfId="0" applyFont="1" applyFill="1" applyBorder="1" applyAlignment="1" applyProtection="1">
      <alignment horizontal="center" vertical="center" wrapText="1"/>
    </xf>
    <xf numFmtId="4" fontId="11" fillId="2" borderId="2" xfId="0" applyNumberFormat="1" applyFont="1" applyFill="1" applyBorder="1" applyAlignment="1" applyProtection="1">
      <alignment horizontal="center" vertical="center" wrapText="1"/>
    </xf>
    <xf numFmtId="4" fontId="11" fillId="2" borderId="2" xfId="0" applyNumberFormat="1" applyFont="1" applyFill="1" applyBorder="1" applyAlignment="1" applyProtection="1">
      <alignment horizontal="center" vertical="center"/>
    </xf>
    <xf numFmtId="0" fontId="12" fillId="0" borderId="0" xfId="0" applyFont="1" applyProtection="1"/>
    <xf numFmtId="0" fontId="12" fillId="0" borderId="3" xfId="0" applyFont="1" applyBorder="1" applyAlignment="1" applyProtection="1">
      <alignment horizontal="center" vertical="center"/>
    </xf>
    <xf numFmtId="0" fontId="12" fillId="0" borderId="4" xfId="0" applyFont="1" applyBorder="1" applyAlignment="1" applyProtection="1">
      <alignment horizontal="left" vertical="center" wrapText="1" indent="1"/>
    </xf>
    <xf numFmtId="0" fontId="12" fillId="0" borderId="4" xfId="0" applyFont="1" applyBorder="1" applyAlignment="1" applyProtection="1">
      <alignment horizontal="center" vertical="center"/>
    </xf>
    <xf numFmtId="4" fontId="12" fillId="0" borderId="4" xfId="0" applyNumberFormat="1" applyFont="1" applyBorder="1" applyAlignment="1" applyProtection="1">
      <alignment horizontal="center" vertical="center"/>
    </xf>
    <xf numFmtId="0" fontId="11" fillId="2" borderId="5" xfId="0" applyFont="1" applyFill="1" applyBorder="1" applyAlignment="1" applyProtection="1">
      <alignment horizontal="left" vertical="center" indent="1"/>
    </xf>
    <xf numFmtId="0" fontId="11" fillId="2" borderId="6" xfId="0" applyFont="1" applyFill="1" applyBorder="1" applyAlignment="1" applyProtection="1">
      <alignment horizontal="left" vertical="center" indent="1"/>
    </xf>
    <xf numFmtId="0" fontId="12" fillId="0" borderId="0" xfId="0" applyFont="1" applyAlignment="1" applyProtection="1">
      <alignment wrapText="1"/>
    </xf>
    <xf numFmtId="4" fontId="12" fillId="0" borderId="0" xfId="0" applyNumberFormat="1" applyFont="1" applyAlignment="1" applyProtection="1">
      <alignment horizontal="center" vertical="top"/>
    </xf>
    <xf numFmtId="0" fontId="11" fillId="2" borderId="6" xfId="0" applyFont="1" applyFill="1" applyBorder="1" applyAlignment="1" applyProtection="1">
      <alignment horizontal="left" vertical="center" wrapText="1" indent="1"/>
    </xf>
    <xf numFmtId="0" fontId="11" fillId="2" borderId="7" xfId="0" applyFont="1" applyFill="1" applyBorder="1" applyAlignment="1" applyProtection="1">
      <alignment horizontal="left" vertical="center" wrapText="1" indent="1"/>
    </xf>
    <xf numFmtId="0" fontId="11" fillId="2" borderId="2" xfId="0" applyFont="1" applyFill="1" applyBorder="1" applyAlignment="1" applyProtection="1">
      <alignment horizontal="left" vertical="center" wrapText="1" indent="1"/>
    </xf>
    <xf numFmtId="0" fontId="11" fillId="2" borderId="3" xfId="0" applyFont="1" applyFill="1" applyBorder="1" applyAlignment="1" applyProtection="1">
      <alignment horizontal="center" vertical="center" wrapText="1"/>
    </xf>
    <xf numFmtId="0" fontId="12" fillId="2" borderId="6" xfId="0" applyFont="1" applyFill="1" applyBorder="1" applyAlignment="1" applyProtection="1">
      <alignment horizontal="left" vertical="center" wrapText="1" indent="1"/>
    </xf>
    <xf numFmtId="0" fontId="12" fillId="2" borderId="7" xfId="0" applyFont="1" applyFill="1" applyBorder="1" applyAlignment="1" applyProtection="1">
      <alignment horizontal="left" vertical="center" wrapText="1" indent="1"/>
    </xf>
    <xf numFmtId="0" fontId="12" fillId="2" borderId="2" xfId="0" applyFont="1" applyFill="1" applyBorder="1" applyAlignment="1" applyProtection="1">
      <alignment horizontal="left" vertical="center" wrapText="1" indent="1"/>
    </xf>
    <xf numFmtId="0" fontId="12" fillId="0" borderId="1" xfId="0" applyFont="1" applyBorder="1" applyAlignment="1" applyProtection="1">
      <alignment horizontal="center" vertical="center"/>
    </xf>
    <xf numFmtId="0" fontId="12" fillId="0" borderId="2" xfId="0" applyFont="1" applyBorder="1" applyAlignment="1" applyProtection="1">
      <alignment horizontal="left" vertical="center" wrapText="1" indent="1"/>
    </xf>
    <xf numFmtId="0" fontId="12" fillId="0" borderId="2" xfId="0" applyFont="1" applyBorder="1" applyAlignment="1" applyProtection="1">
      <alignment horizontal="center" vertical="center"/>
    </xf>
    <xf numFmtId="4" fontId="12" fillId="0" borderId="2" xfId="0" applyNumberFormat="1" applyFont="1" applyBorder="1" applyAlignment="1" applyProtection="1">
      <alignment horizontal="center" vertical="center"/>
    </xf>
    <xf numFmtId="49" fontId="12" fillId="0" borderId="1" xfId="0" applyNumberFormat="1" applyFont="1" applyBorder="1" applyAlignment="1" applyProtection="1">
      <alignment horizontal="center" vertical="center"/>
    </xf>
    <xf numFmtId="49" fontId="12" fillId="0" borderId="3" xfId="0" applyNumberFormat="1" applyFont="1" applyBorder="1" applyAlignment="1" applyProtection="1">
      <alignment horizontal="center" vertical="center"/>
    </xf>
    <xf numFmtId="16" fontId="12" fillId="0" borderId="1" xfId="0" applyNumberFormat="1" applyFont="1" applyBorder="1" applyAlignment="1" applyProtection="1">
      <alignment horizontal="center" vertical="center"/>
    </xf>
    <xf numFmtId="0" fontId="8" fillId="0" borderId="0" xfId="0" applyFont="1" applyProtection="1"/>
    <xf numFmtId="16" fontId="12" fillId="0" borderId="3" xfId="0" applyNumberFormat="1" applyFont="1" applyBorder="1" applyAlignment="1" applyProtection="1">
      <alignment horizontal="center" vertical="center"/>
    </xf>
    <xf numFmtId="0" fontId="12" fillId="0" borderId="4" xfId="0" quotePrefix="1" applyFont="1" applyBorder="1" applyAlignment="1" applyProtection="1">
      <alignment horizontal="left" vertical="center" wrapText="1" indent="1"/>
    </xf>
    <xf numFmtId="0" fontId="4" fillId="6" borderId="6" xfId="0" applyFont="1" applyFill="1" applyBorder="1" applyAlignment="1" applyProtection="1">
      <alignment horizontal="center" vertical="center"/>
    </xf>
    <xf numFmtId="0" fontId="4" fillId="6" borderId="7" xfId="0" applyFont="1" applyFill="1" applyBorder="1" applyAlignment="1" applyProtection="1">
      <alignment horizontal="left" vertical="center" wrapText="1" indent="1"/>
    </xf>
    <xf numFmtId="0" fontId="4" fillId="6" borderId="7" xfId="0" applyFont="1" applyFill="1" applyBorder="1" applyAlignment="1" applyProtection="1">
      <alignment horizontal="center" vertical="center" wrapText="1"/>
    </xf>
    <xf numFmtId="0" fontId="4" fillId="6" borderId="7" xfId="0" applyFont="1" applyFill="1" applyBorder="1" applyAlignment="1" applyProtection="1">
      <alignment horizontal="center" vertical="center"/>
    </xf>
    <xf numFmtId="0" fontId="13" fillId="0" borderId="0" xfId="0" applyFont="1" applyProtection="1"/>
    <xf numFmtId="0" fontId="4" fillId="3" borderId="1" xfId="0" applyFont="1" applyFill="1" applyBorder="1" applyAlignment="1" applyProtection="1">
      <alignment horizontal="center" vertical="center"/>
    </xf>
    <xf numFmtId="0" fontId="4" fillId="3" borderId="1" xfId="0" applyFont="1" applyFill="1" applyBorder="1" applyAlignment="1" applyProtection="1">
      <alignment horizontal="left" vertical="center" indent="1"/>
    </xf>
    <xf numFmtId="0" fontId="4" fillId="5" borderId="1" xfId="0" applyFont="1" applyFill="1" applyBorder="1" applyAlignment="1" applyProtection="1">
      <alignment horizontal="left" vertical="center" wrapText="1" indent="1"/>
    </xf>
    <xf numFmtId="0" fontId="7" fillId="0" borderId="0" xfId="0" applyFont="1" applyAlignment="1" applyProtection="1">
      <alignment wrapText="1"/>
    </xf>
    <xf numFmtId="4" fontId="7" fillId="0" borderId="0" xfId="0" applyNumberFormat="1" applyFont="1" applyAlignment="1" applyProtection="1">
      <alignment horizontal="center" vertical="top"/>
    </xf>
    <xf numFmtId="0" fontId="7" fillId="0" borderId="0" xfId="0" applyFont="1" applyAlignment="1" applyProtection="1">
      <alignment horizontal="center"/>
    </xf>
    <xf numFmtId="0" fontId="7" fillId="0" borderId="0" xfId="0" applyFont="1" applyAlignment="1" applyProtection="1">
      <alignment horizontal="center"/>
    </xf>
    <xf numFmtId="0" fontId="7" fillId="0" borderId="0" xfId="0" applyFont="1" applyAlignment="1" applyProtection="1">
      <alignment horizontal="right" wrapText="1"/>
    </xf>
  </cellXfs>
  <cellStyles count="7">
    <cellStyle name="Comma" xfId="1" builtinId="3" customBuiltin="1"/>
    <cellStyle name="Comma 2" xfId="4" xr:uid="{A1C23E06-ABEA-4680-84F0-4BC52E925EBF}"/>
    <cellStyle name="Comma 3" xfId="5" xr:uid="{B673E239-C0A5-45BC-93A8-0057E89409BC}"/>
    <cellStyle name="Currency" xfId="2" builtinId="4" customBuiltin="1"/>
    <cellStyle name="Normal" xfId="0" builtinId="0" customBuiltin="1"/>
    <cellStyle name="Normal 10" xfId="6" xr:uid="{2FFDD7FD-22D5-4D09-8BBA-E425CF6D783C}"/>
    <cellStyle name="Normal 3" xfId="3" xr:uid="{D5CB708F-5ECB-4809-9FAA-B173C3BA266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9D7438-C51E-4E8C-8C02-A659A34ABA6B}">
  <dimension ref="A1:H10"/>
  <sheetViews>
    <sheetView workbookViewId="0">
      <selection activeCell="F12" sqref="F12"/>
    </sheetView>
  </sheetViews>
  <sheetFormatPr defaultRowHeight="15"/>
  <cols>
    <col min="8" max="8" width="18.42578125" customWidth="1"/>
  </cols>
  <sheetData>
    <row r="1" spans="1:8" ht="150" customHeight="1">
      <c r="A1" s="15" t="s">
        <v>20</v>
      </c>
      <c r="B1" s="15"/>
      <c r="C1" s="15"/>
      <c r="D1" s="15"/>
      <c r="E1" s="15"/>
      <c r="F1" s="15"/>
      <c r="G1" s="15"/>
      <c r="H1" s="15"/>
    </row>
    <row r="2" spans="1:8">
      <c r="A2" s="15"/>
      <c r="B2" s="15"/>
      <c r="C2" s="15"/>
      <c r="D2" s="15"/>
      <c r="E2" s="15"/>
      <c r="F2" s="15"/>
      <c r="G2" s="15"/>
      <c r="H2" s="15"/>
    </row>
    <row r="3" spans="1:8">
      <c r="A3" s="15"/>
      <c r="B3" s="15"/>
      <c r="C3" s="15"/>
      <c r="D3" s="15"/>
      <c r="E3" s="15"/>
      <c r="F3" s="15"/>
      <c r="G3" s="15"/>
      <c r="H3" s="15"/>
    </row>
    <row r="4" spans="1:8">
      <c r="A4" s="15"/>
      <c r="B4" s="15"/>
      <c r="C4" s="15"/>
      <c r="D4" s="15"/>
      <c r="E4" s="15"/>
      <c r="F4" s="15"/>
      <c r="G4" s="15"/>
      <c r="H4" s="15"/>
    </row>
    <row r="5" spans="1:8">
      <c r="A5" s="15"/>
      <c r="B5" s="15"/>
      <c r="C5" s="15"/>
      <c r="D5" s="15"/>
      <c r="E5" s="15"/>
      <c r="F5" s="15"/>
      <c r="G5" s="15"/>
      <c r="H5" s="15"/>
    </row>
    <row r="6" spans="1:8">
      <c r="A6" s="15"/>
      <c r="B6" s="15"/>
      <c r="C6" s="15"/>
      <c r="D6" s="15"/>
      <c r="E6" s="15"/>
      <c r="F6" s="15"/>
      <c r="G6" s="15"/>
      <c r="H6" s="15"/>
    </row>
    <row r="7" spans="1:8">
      <c r="A7" s="15"/>
      <c r="B7" s="15"/>
      <c r="C7" s="15"/>
      <c r="D7" s="15"/>
      <c r="E7" s="15"/>
      <c r="F7" s="15"/>
      <c r="G7" s="15"/>
      <c r="H7" s="15"/>
    </row>
    <row r="8" spans="1:8">
      <c r="A8" s="15"/>
      <c r="B8" s="15"/>
      <c r="C8" s="15"/>
      <c r="D8" s="15"/>
      <c r="E8" s="15"/>
      <c r="F8" s="15"/>
      <c r="G8" s="15"/>
      <c r="H8" s="15"/>
    </row>
    <row r="10" spans="1:8" ht="18.75">
      <c r="A10" s="1"/>
      <c r="B10" s="1"/>
      <c r="C10" s="1"/>
      <c r="D10" s="1"/>
      <c r="E10" s="1"/>
      <c r="F10" s="1"/>
      <c r="G10" s="1"/>
      <c r="H10" s="1"/>
    </row>
  </sheetData>
  <mergeCells count="1">
    <mergeCell ref="A1:H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71"/>
  <sheetViews>
    <sheetView tabSelected="1" view="pageBreakPreview" zoomScale="145" zoomScaleNormal="115" zoomScaleSheetLayoutView="145" workbookViewId="0">
      <selection sqref="A1:F1"/>
    </sheetView>
  </sheetViews>
  <sheetFormatPr defaultColWidth="8.140625" defaultRowHeight="15"/>
  <cols>
    <col min="1" max="1" width="7" style="20" customWidth="1"/>
    <col min="2" max="2" width="35.5703125" style="70" customWidth="1"/>
    <col min="3" max="3" width="9.42578125" style="20" customWidth="1"/>
    <col min="4" max="4" width="9.140625" style="20" customWidth="1"/>
    <col min="5" max="5" width="11.85546875" style="72" customWidth="1"/>
    <col min="6" max="6" width="13.85546875" style="72" customWidth="1"/>
    <col min="7" max="7" width="8.140625" style="20" customWidth="1"/>
    <col min="8" max="16384" width="8.140625" style="20"/>
  </cols>
  <sheetData>
    <row r="1" spans="1:6" ht="20.25">
      <c r="A1" s="19" t="s">
        <v>0</v>
      </c>
      <c r="B1" s="19"/>
      <c r="C1" s="19"/>
      <c r="D1" s="19"/>
      <c r="E1" s="19"/>
      <c r="F1" s="19"/>
    </row>
    <row r="2" spans="1:6" s="22" customFormat="1" ht="15.75">
      <c r="A2" s="21"/>
      <c r="B2" s="21"/>
      <c r="C2" s="21"/>
      <c r="D2" s="21"/>
      <c r="E2" s="21"/>
      <c r="F2" s="21"/>
    </row>
    <row r="3" spans="1:6" s="22" customFormat="1" ht="15.75">
      <c r="A3" s="23" t="s">
        <v>55</v>
      </c>
      <c r="B3" s="23"/>
      <c r="C3" s="23"/>
      <c r="D3" s="23"/>
      <c r="E3" s="23"/>
      <c r="F3" s="23"/>
    </row>
    <row r="4" spans="1:6" s="22" customFormat="1" ht="15.75">
      <c r="A4" s="24" t="s">
        <v>54</v>
      </c>
      <c r="B4" s="24"/>
      <c r="C4" s="24"/>
      <c r="D4" s="24"/>
      <c r="E4" s="24"/>
      <c r="F4" s="24"/>
    </row>
    <row r="5" spans="1:6" s="22" customFormat="1" ht="15.75">
      <c r="A5" s="25"/>
      <c r="B5" s="25"/>
      <c r="C5" s="25"/>
      <c r="D5" s="25"/>
      <c r="E5" s="25"/>
      <c r="F5" s="25"/>
    </row>
    <row r="6" spans="1:6" s="26" customFormat="1" ht="186" customHeight="1">
      <c r="A6" s="23" t="s">
        <v>58</v>
      </c>
      <c r="B6" s="23"/>
      <c r="C6" s="23"/>
      <c r="D6" s="23"/>
      <c r="E6" s="23"/>
      <c r="F6" s="23"/>
    </row>
    <row r="7" spans="1:6" s="22" customFormat="1" ht="16.5" thickBot="1">
      <c r="A7" s="27"/>
      <c r="B7" s="27"/>
      <c r="C7" s="27"/>
      <c r="D7" s="27"/>
      <c r="E7" s="27"/>
      <c r="F7" s="27"/>
    </row>
    <row r="8" spans="1:6" s="22" customFormat="1" ht="16.5" thickBot="1">
      <c r="A8" s="28" t="s">
        <v>1</v>
      </c>
      <c r="B8" s="28" t="s">
        <v>2</v>
      </c>
      <c r="C8" s="28" t="s">
        <v>3</v>
      </c>
      <c r="D8" s="28" t="s">
        <v>5</v>
      </c>
      <c r="E8" s="29" t="s">
        <v>4</v>
      </c>
      <c r="F8" s="30" t="s">
        <v>6</v>
      </c>
    </row>
    <row r="9" spans="1:6" s="22" customFormat="1" ht="16.5" thickBot="1">
      <c r="A9" s="28"/>
      <c r="B9" s="28"/>
      <c r="C9" s="28"/>
      <c r="D9" s="28"/>
      <c r="E9" s="29"/>
      <c r="F9" s="30"/>
    </row>
    <row r="10" spans="1:6" s="36" customFormat="1" ht="24" customHeight="1" thickBot="1">
      <c r="A10" s="31" t="s">
        <v>17</v>
      </c>
      <c r="B10" s="32" t="s">
        <v>39</v>
      </c>
      <c r="C10" s="33"/>
      <c r="D10" s="33"/>
      <c r="E10" s="34"/>
      <c r="F10" s="35"/>
    </row>
    <row r="11" spans="1:6" s="22" customFormat="1" ht="224.25" customHeight="1" thickBot="1">
      <c r="A11" s="37" t="s">
        <v>23</v>
      </c>
      <c r="B11" s="38" t="s">
        <v>81</v>
      </c>
      <c r="C11" s="39" t="s">
        <v>16</v>
      </c>
      <c r="D11" s="40">
        <v>50</v>
      </c>
      <c r="E11" s="2"/>
      <c r="F11" s="4">
        <f>D11*E11</f>
        <v>0</v>
      </c>
    </row>
    <row r="12" spans="1:6" s="36" customFormat="1" ht="24" customHeight="1" thickBot="1">
      <c r="A12" s="31" t="s">
        <v>17</v>
      </c>
      <c r="B12" s="41" t="s">
        <v>40</v>
      </c>
      <c r="C12" s="41"/>
      <c r="D12" s="41"/>
      <c r="E12" s="42"/>
      <c r="F12" s="5">
        <f>SUM(F11:F11)</f>
        <v>0</v>
      </c>
    </row>
    <row r="13" spans="1:6" s="36" customFormat="1" ht="13.5" thickBot="1">
      <c r="B13" s="43"/>
      <c r="E13" s="44"/>
      <c r="F13" s="44"/>
    </row>
    <row r="14" spans="1:6" s="36" customFormat="1" ht="24" customHeight="1" thickBot="1">
      <c r="A14" s="31" t="s">
        <v>18</v>
      </c>
      <c r="B14" s="45" t="s">
        <v>41</v>
      </c>
      <c r="C14" s="46"/>
      <c r="D14" s="46"/>
      <c r="E14" s="46"/>
      <c r="F14" s="47"/>
    </row>
    <row r="15" spans="1:6" s="36" customFormat="1" ht="78.75" customHeight="1" thickBot="1">
      <c r="A15" s="48"/>
      <c r="B15" s="49" t="s">
        <v>56</v>
      </c>
      <c r="C15" s="50"/>
      <c r="D15" s="50"/>
      <c r="E15" s="50"/>
      <c r="F15" s="51"/>
    </row>
    <row r="16" spans="1:6" s="22" customFormat="1" ht="128.25" thickBot="1">
      <c r="A16" s="37" t="s">
        <v>21</v>
      </c>
      <c r="B16" s="38" t="s">
        <v>82</v>
      </c>
      <c r="C16" s="39" t="s">
        <v>16</v>
      </c>
      <c r="D16" s="40">
        <v>20</v>
      </c>
      <c r="E16" s="2"/>
      <c r="F16" s="4">
        <f t="shared" ref="F16" si="0">D16*E16</f>
        <v>0</v>
      </c>
    </row>
    <row r="17" spans="1:6" s="22" customFormat="1" ht="132.75" customHeight="1" thickBot="1">
      <c r="A17" s="52" t="s">
        <v>22</v>
      </c>
      <c r="B17" s="53" t="s">
        <v>83</v>
      </c>
      <c r="C17" s="54" t="s">
        <v>30</v>
      </c>
      <c r="D17" s="55">
        <v>15</v>
      </c>
      <c r="E17" s="14"/>
      <c r="F17" s="6">
        <f t="shared" ref="F17" si="1">D17*E17</f>
        <v>0</v>
      </c>
    </row>
    <row r="18" spans="1:6" s="22" customFormat="1" ht="222" customHeight="1" thickBot="1">
      <c r="A18" s="56" t="s">
        <v>26</v>
      </c>
      <c r="B18" s="53" t="s">
        <v>85</v>
      </c>
      <c r="C18" s="54" t="s">
        <v>16</v>
      </c>
      <c r="D18" s="55">
        <v>30</v>
      </c>
      <c r="E18" s="14"/>
      <c r="F18" s="6">
        <f t="shared" ref="F18:F19" si="2">D18*E18</f>
        <v>0</v>
      </c>
    </row>
    <row r="19" spans="1:6" s="22" customFormat="1" ht="222.75" customHeight="1" thickBot="1">
      <c r="A19" s="56" t="s">
        <v>27</v>
      </c>
      <c r="B19" s="53" t="s">
        <v>86</v>
      </c>
      <c r="C19" s="54" t="s">
        <v>16</v>
      </c>
      <c r="D19" s="55">
        <v>40</v>
      </c>
      <c r="E19" s="14"/>
      <c r="F19" s="6">
        <f t="shared" si="2"/>
        <v>0</v>
      </c>
    </row>
    <row r="20" spans="1:6" s="22" customFormat="1" ht="51.75" thickBot="1">
      <c r="A20" s="56" t="s">
        <v>28</v>
      </c>
      <c r="B20" s="53" t="s">
        <v>59</v>
      </c>
      <c r="C20" s="54" t="s">
        <v>43</v>
      </c>
      <c r="D20" s="55">
        <v>1</v>
      </c>
      <c r="E20" s="14"/>
      <c r="F20" s="6">
        <f t="shared" ref="F20" si="3">D20*E20</f>
        <v>0</v>
      </c>
    </row>
    <row r="21" spans="1:6" s="22" customFormat="1" ht="26.25" thickBot="1">
      <c r="A21" s="57" t="s">
        <v>35</v>
      </c>
      <c r="B21" s="53" t="s">
        <v>60</v>
      </c>
      <c r="C21" s="54" t="s">
        <v>16</v>
      </c>
      <c r="D21" s="55">
        <v>15</v>
      </c>
      <c r="E21" s="14"/>
      <c r="F21" s="6">
        <f t="shared" ref="F21:F24" si="4">D21*E21</f>
        <v>0</v>
      </c>
    </row>
    <row r="22" spans="1:6" s="22" customFormat="1" ht="77.25" thickBot="1">
      <c r="A22" s="37" t="s">
        <v>36</v>
      </c>
      <c r="B22" s="38" t="s">
        <v>64</v>
      </c>
      <c r="C22" s="39" t="s">
        <v>30</v>
      </c>
      <c r="D22" s="40">
        <v>20</v>
      </c>
      <c r="E22" s="14"/>
      <c r="F22" s="4">
        <f t="shared" si="4"/>
        <v>0</v>
      </c>
    </row>
    <row r="23" spans="1:6" s="22" customFormat="1" ht="117" customHeight="1" thickBot="1">
      <c r="A23" s="37" t="s">
        <v>37</v>
      </c>
      <c r="B23" s="38" t="s">
        <v>87</v>
      </c>
      <c r="C23" s="39" t="s">
        <v>30</v>
      </c>
      <c r="D23" s="40">
        <v>10</v>
      </c>
      <c r="E23" s="14"/>
      <c r="F23" s="4">
        <f t="shared" si="4"/>
        <v>0</v>
      </c>
    </row>
    <row r="24" spans="1:6" s="22" customFormat="1" ht="91.5" customHeight="1" thickBot="1">
      <c r="A24" s="56" t="s">
        <v>38</v>
      </c>
      <c r="B24" s="53" t="s">
        <v>88</v>
      </c>
      <c r="C24" s="54" t="s">
        <v>30</v>
      </c>
      <c r="D24" s="55">
        <v>6</v>
      </c>
      <c r="E24" s="14"/>
      <c r="F24" s="6">
        <f t="shared" si="4"/>
        <v>0</v>
      </c>
    </row>
    <row r="25" spans="1:6" s="36" customFormat="1" ht="24" customHeight="1" thickBot="1">
      <c r="A25" s="31" t="s">
        <v>18</v>
      </c>
      <c r="B25" s="41" t="s">
        <v>42</v>
      </c>
      <c r="C25" s="41"/>
      <c r="D25" s="41"/>
      <c r="E25" s="42"/>
      <c r="F25" s="5">
        <f>SUM(F16:F24)</f>
        <v>0</v>
      </c>
    </row>
    <row r="26" spans="1:6" s="36" customFormat="1" ht="13.5" thickBot="1">
      <c r="B26" s="43"/>
      <c r="E26" s="44"/>
      <c r="F26" s="44"/>
    </row>
    <row r="27" spans="1:6" s="36" customFormat="1" ht="24" customHeight="1" thickBot="1">
      <c r="A27" s="31" t="s">
        <v>19</v>
      </c>
      <c r="B27" s="45" t="s">
        <v>50</v>
      </c>
      <c r="C27" s="46"/>
      <c r="D27" s="46"/>
      <c r="E27" s="46"/>
      <c r="F27" s="47"/>
    </row>
    <row r="28" spans="1:6" s="22" customFormat="1" ht="153.75" thickBot="1">
      <c r="A28" s="37" t="s">
        <v>24</v>
      </c>
      <c r="B28" s="38" t="s">
        <v>62</v>
      </c>
      <c r="C28" s="39" t="s">
        <v>61</v>
      </c>
      <c r="D28" s="40">
        <v>1</v>
      </c>
      <c r="E28" s="14"/>
      <c r="F28" s="4">
        <f t="shared" ref="F28" si="5">D28*E28</f>
        <v>0</v>
      </c>
    </row>
    <row r="29" spans="1:6" s="22" customFormat="1" ht="77.25" thickBot="1">
      <c r="A29" s="37" t="s">
        <v>25</v>
      </c>
      <c r="B29" s="38" t="s">
        <v>63</v>
      </c>
      <c r="C29" s="39" t="s">
        <v>61</v>
      </c>
      <c r="D29" s="40">
        <v>1</v>
      </c>
      <c r="E29" s="14"/>
      <c r="F29" s="4">
        <f t="shared" ref="F29" si="6">D29*E29</f>
        <v>0</v>
      </c>
    </row>
    <row r="30" spans="1:6" s="22" customFormat="1" ht="91.5" customHeight="1" thickBot="1">
      <c r="A30" s="52" t="s">
        <v>29</v>
      </c>
      <c r="B30" s="53" t="s">
        <v>89</v>
      </c>
      <c r="C30" s="39" t="s">
        <v>16</v>
      </c>
      <c r="D30" s="40">
        <v>50</v>
      </c>
      <c r="E30" s="14"/>
      <c r="F30" s="4">
        <f t="shared" ref="F30" si="7">D30*E30</f>
        <v>0</v>
      </c>
    </row>
    <row r="31" spans="1:6" s="22" customFormat="1" ht="77.25" thickBot="1">
      <c r="A31" s="52" t="s">
        <v>31</v>
      </c>
      <c r="B31" s="53" t="s">
        <v>90</v>
      </c>
      <c r="C31" s="54" t="s">
        <v>16</v>
      </c>
      <c r="D31" s="55">
        <v>50</v>
      </c>
      <c r="E31" s="14"/>
      <c r="F31" s="6">
        <f t="shared" ref="F31:F37" si="8">D31*E31</f>
        <v>0</v>
      </c>
    </row>
    <row r="32" spans="1:6" s="22" customFormat="1" ht="117.75" customHeight="1" thickBot="1">
      <c r="A32" s="37" t="s">
        <v>44</v>
      </c>
      <c r="B32" s="38" t="s">
        <v>91</v>
      </c>
      <c r="C32" s="39" t="s">
        <v>16</v>
      </c>
      <c r="D32" s="40">
        <v>10</v>
      </c>
      <c r="E32" s="14"/>
      <c r="F32" s="4">
        <f t="shared" ref="F32:F34" si="9">D32*E32</f>
        <v>0</v>
      </c>
    </row>
    <row r="33" spans="1:6" s="22" customFormat="1" ht="105" customHeight="1" thickBot="1">
      <c r="A33" s="52" t="s">
        <v>45</v>
      </c>
      <c r="B33" s="53" t="s">
        <v>92</v>
      </c>
      <c r="C33" s="39" t="s">
        <v>16</v>
      </c>
      <c r="D33" s="40">
        <v>50</v>
      </c>
      <c r="E33" s="14"/>
      <c r="F33" s="4">
        <f t="shared" si="9"/>
        <v>0</v>
      </c>
    </row>
    <row r="34" spans="1:6" s="22" customFormat="1" ht="210" customHeight="1" thickBot="1">
      <c r="A34" s="58" t="s">
        <v>46</v>
      </c>
      <c r="B34" s="53" t="s">
        <v>93</v>
      </c>
      <c r="C34" s="54" t="s">
        <v>16</v>
      </c>
      <c r="D34" s="55">
        <v>60</v>
      </c>
      <c r="E34" s="14"/>
      <c r="F34" s="6">
        <f t="shared" si="9"/>
        <v>0</v>
      </c>
    </row>
    <row r="35" spans="1:6" s="22" customFormat="1" ht="262.5" customHeight="1" thickBot="1">
      <c r="A35" s="37" t="s">
        <v>47</v>
      </c>
      <c r="B35" s="38" t="s">
        <v>94</v>
      </c>
      <c r="C35" s="39" t="s">
        <v>57</v>
      </c>
      <c r="D35" s="40">
        <v>2</v>
      </c>
      <c r="E35" s="14"/>
      <c r="F35" s="4">
        <f t="shared" si="8"/>
        <v>0</v>
      </c>
    </row>
    <row r="36" spans="1:6" s="22" customFormat="1" ht="273.75" customHeight="1" thickBot="1">
      <c r="A36" s="52" t="s">
        <v>48</v>
      </c>
      <c r="B36" s="53" t="s">
        <v>95</v>
      </c>
      <c r="C36" s="39" t="s">
        <v>57</v>
      </c>
      <c r="D36" s="40">
        <v>1</v>
      </c>
      <c r="E36" s="14"/>
      <c r="F36" s="4">
        <f t="shared" si="8"/>
        <v>0</v>
      </c>
    </row>
    <row r="37" spans="1:6" s="22" customFormat="1" ht="264.75" customHeight="1" thickBot="1">
      <c r="A37" s="52" t="s">
        <v>49</v>
      </c>
      <c r="B37" s="53" t="s">
        <v>96</v>
      </c>
      <c r="C37" s="54" t="s">
        <v>61</v>
      </c>
      <c r="D37" s="55">
        <v>1</v>
      </c>
      <c r="E37" s="14"/>
      <c r="F37" s="6">
        <f t="shared" si="8"/>
        <v>0</v>
      </c>
    </row>
    <row r="38" spans="1:6" s="59" customFormat="1" ht="24" customHeight="1" thickBot="1">
      <c r="A38" s="31" t="s">
        <v>19</v>
      </c>
      <c r="B38" s="41" t="s">
        <v>51</v>
      </c>
      <c r="C38" s="41"/>
      <c r="D38" s="41"/>
      <c r="E38" s="42"/>
      <c r="F38" s="5">
        <f>SUM(F28:F37)</f>
        <v>0</v>
      </c>
    </row>
    <row r="39" spans="1:6" s="22" customFormat="1" ht="16.5" thickBot="1">
      <c r="A39" s="36"/>
      <c r="B39" s="43"/>
      <c r="C39" s="36"/>
      <c r="D39" s="36"/>
      <c r="E39" s="44"/>
      <c r="F39" s="44"/>
    </row>
    <row r="40" spans="1:6" s="36" customFormat="1" ht="24" customHeight="1" thickBot="1">
      <c r="A40" s="31" t="s">
        <v>32</v>
      </c>
      <c r="B40" s="45" t="s">
        <v>52</v>
      </c>
      <c r="C40" s="46"/>
      <c r="D40" s="46"/>
      <c r="E40" s="46"/>
      <c r="F40" s="47"/>
    </row>
    <row r="41" spans="1:6" s="22" customFormat="1" ht="153.75" thickBot="1">
      <c r="A41" s="60" t="s">
        <v>34</v>
      </c>
      <c r="B41" s="38" t="s">
        <v>97</v>
      </c>
      <c r="C41" s="39" t="s">
        <v>61</v>
      </c>
      <c r="D41" s="40">
        <v>1</v>
      </c>
      <c r="E41" s="14"/>
      <c r="F41" s="4">
        <f t="shared" ref="F41:F52" si="10">D41*E41</f>
        <v>0</v>
      </c>
    </row>
    <row r="42" spans="1:6" s="22" customFormat="1" ht="51.75" thickBot="1">
      <c r="A42" s="37" t="s">
        <v>33</v>
      </c>
      <c r="B42" s="38" t="s">
        <v>75</v>
      </c>
      <c r="C42" s="39" t="s">
        <v>61</v>
      </c>
      <c r="D42" s="40">
        <v>1</v>
      </c>
      <c r="E42" s="14"/>
      <c r="F42" s="4">
        <f t="shared" si="10"/>
        <v>0</v>
      </c>
    </row>
    <row r="43" spans="1:6" s="22" customFormat="1" ht="63.75" customHeight="1" thickBot="1">
      <c r="A43" s="37" t="s">
        <v>65</v>
      </c>
      <c r="B43" s="61" t="s">
        <v>98</v>
      </c>
      <c r="C43" s="39" t="s">
        <v>16</v>
      </c>
      <c r="D43" s="40">
        <v>15</v>
      </c>
      <c r="E43" s="14"/>
      <c r="F43" s="4">
        <f t="shared" si="10"/>
        <v>0</v>
      </c>
    </row>
    <row r="44" spans="1:6" s="22" customFormat="1" ht="51.75" thickBot="1">
      <c r="A44" s="37" t="s">
        <v>66</v>
      </c>
      <c r="B44" s="38" t="s">
        <v>99</v>
      </c>
      <c r="C44" s="39" t="s">
        <v>16</v>
      </c>
      <c r="D44" s="40">
        <v>55</v>
      </c>
      <c r="E44" s="14"/>
      <c r="F44" s="4">
        <f t="shared" si="10"/>
        <v>0</v>
      </c>
    </row>
    <row r="45" spans="1:6" s="22" customFormat="1" ht="117" customHeight="1" thickBot="1">
      <c r="A45" s="52" t="s">
        <v>67</v>
      </c>
      <c r="B45" s="53" t="s">
        <v>100</v>
      </c>
      <c r="C45" s="54" t="s">
        <v>16</v>
      </c>
      <c r="D45" s="55">
        <v>5</v>
      </c>
      <c r="E45" s="14"/>
      <c r="F45" s="6">
        <f t="shared" si="10"/>
        <v>0</v>
      </c>
    </row>
    <row r="46" spans="1:6" s="22" customFormat="1" ht="115.5" thickBot="1">
      <c r="A46" s="52" t="s">
        <v>68</v>
      </c>
      <c r="B46" s="53" t="s">
        <v>76</v>
      </c>
      <c r="C46" s="54" t="s">
        <v>16</v>
      </c>
      <c r="D46" s="55">
        <v>8</v>
      </c>
      <c r="E46" s="14"/>
      <c r="F46" s="6">
        <f t="shared" si="10"/>
        <v>0</v>
      </c>
    </row>
    <row r="47" spans="1:6" s="22" customFormat="1" ht="154.5" customHeight="1" thickBot="1">
      <c r="A47" s="37" t="s">
        <v>69</v>
      </c>
      <c r="B47" s="38" t="s">
        <v>84</v>
      </c>
      <c r="C47" s="39" t="s">
        <v>16</v>
      </c>
      <c r="D47" s="40">
        <v>15</v>
      </c>
      <c r="E47" s="14"/>
      <c r="F47" s="4">
        <f t="shared" si="10"/>
        <v>0</v>
      </c>
    </row>
    <row r="48" spans="1:6" s="22" customFormat="1" ht="104.25" customHeight="1" thickBot="1">
      <c r="A48" s="52" t="s">
        <v>70</v>
      </c>
      <c r="B48" s="53" t="s">
        <v>77</v>
      </c>
      <c r="C48" s="39" t="s">
        <v>16</v>
      </c>
      <c r="D48" s="40">
        <v>15</v>
      </c>
      <c r="E48" s="14"/>
      <c r="F48" s="4">
        <f t="shared" si="10"/>
        <v>0</v>
      </c>
    </row>
    <row r="49" spans="1:6" s="22" customFormat="1" ht="192" customHeight="1" thickBot="1">
      <c r="A49" s="58" t="s">
        <v>71</v>
      </c>
      <c r="B49" s="53" t="s">
        <v>101</v>
      </c>
      <c r="C49" s="54" t="s">
        <v>16</v>
      </c>
      <c r="D49" s="55">
        <v>13</v>
      </c>
      <c r="E49" s="14"/>
      <c r="F49" s="6">
        <f t="shared" si="10"/>
        <v>0</v>
      </c>
    </row>
    <row r="50" spans="1:6" s="22" customFormat="1" ht="187.5" customHeight="1" thickBot="1">
      <c r="A50" s="52" t="s">
        <v>72</v>
      </c>
      <c r="B50" s="53" t="s">
        <v>79</v>
      </c>
      <c r="C50" s="54" t="s">
        <v>16</v>
      </c>
      <c r="D50" s="55">
        <v>13</v>
      </c>
      <c r="E50" s="14"/>
      <c r="F50" s="6">
        <f t="shared" si="10"/>
        <v>0</v>
      </c>
    </row>
    <row r="51" spans="1:6" s="22" customFormat="1" ht="179.25" thickBot="1">
      <c r="A51" s="52" t="s">
        <v>73</v>
      </c>
      <c r="B51" s="53" t="s">
        <v>80</v>
      </c>
      <c r="C51" s="39" t="s">
        <v>30</v>
      </c>
      <c r="D51" s="40">
        <v>15</v>
      </c>
      <c r="E51" s="14"/>
      <c r="F51" s="4">
        <f t="shared" si="10"/>
        <v>0</v>
      </c>
    </row>
    <row r="52" spans="1:6" s="22" customFormat="1" ht="129.75" customHeight="1" thickBot="1">
      <c r="A52" s="52" t="s">
        <v>74</v>
      </c>
      <c r="B52" s="53" t="s">
        <v>78</v>
      </c>
      <c r="C52" s="54" t="s">
        <v>16</v>
      </c>
      <c r="D52" s="55">
        <v>50</v>
      </c>
      <c r="E52" s="14"/>
      <c r="F52" s="6">
        <f t="shared" si="10"/>
        <v>0</v>
      </c>
    </row>
    <row r="53" spans="1:6" s="59" customFormat="1" ht="24" customHeight="1" thickBot="1">
      <c r="A53" s="31" t="s">
        <v>32</v>
      </c>
      <c r="B53" s="41" t="s">
        <v>53</v>
      </c>
      <c r="C53" s="41"/>
      <c r="D53" s="41"/>
      <c r="E53" s="42"/>
      <c r="F53" s="5">
        <f>SUM(F41:F52)</f>
        <v>0</v>
      </c>
    </row>
    <row r="54" spans="1:6" s="22" customFormat="1" ht="16.5" thickBot="1">
      <c r="A54" s="36"/>
      <c r="B54" s="43"/>
      <c r="C54" s="36"/>
      <c r="D54" s="36"/>
      <c r="E54" s="44"/>
      <c r="F54" s="44"/>
    </row>
    <row r="55" spans="1:6" s="66" customFormat="1" ht="24" customHeight="1" thickBot="1">
      <c r="A55" s="62"/>
      <c r="B55" s="63" t="s">
        <v>7</v>
      </c>
      <c r="C55" s="64"/>
      <c r="D55" s="7"/>
      <c r="E55" s="65"/>
      <c r="F55" s="8"/>
    </row>
    <row r="56" spans="1:6" s="66" customFormat="1" ht="24" customHeight="1" thickBot="1">
      <c r="A56" s="67" t="s">
        <v>17</v>
      </c>
      <c r="B56" s="68" t="str">
        <f>B10</f>
        <v>PRIPREMA GRADILIŠTA</v>
      </c>
      <c r="C56" s="68"/>
      <c r="D56" s="68"/>
      <c r="E56" s="68"/>
      <c r="F56" s="9">
        <f>F12</f>
        <v>0</v>
      </c>
    </row>
    <row r="57" spans="1:6" s="66" customFormat="1" ht="24" customHeight="1" thickBot="1">
      <c r="A57" s="10" t="s">
        <v>18</v>
      </c>
      <c r="B57" s="17" t="str">
        <f>B14</f>
        <v>KROVOPOKRIVAČKI RADOVI</v>
      </c>
      <c r="C57" s="17"/>
      <c r="D57" s="17"/>
      <c r="E57" s="17"/>
      <c r="F57" s="9">
        <f>F25</f>
        <v>0</v>
      </c>
    </row>
    <row r="58" spans="1:6" s="66" customFormat="1" ht="24" customHeight="1" thickBot="1">
      <c r="A58" s="67" t="s">
        <v>19</v>
      </c>
      <c r="B58" s="68" t="str">
        <f>B27</f>
        <v>FASADERSKI RADOVI</v>
      </c>
      <c r="C58" s="68"/>
      <c r="D58" s="68"/>
      <c r="E58" s="68"/>
      <c r="F58" s="9">
        <f>F38</f>
        <v>0</v>
      </c>
    </row>
    <row r="59" spans="1:6" s="66" customFormat="1" ht="24" customHeight="1" thickBot="1">
      <c r="A59" s="10" t="s">
        <v>32</v>
      </c>
      <c r="B59" s="17" t="str">
        <f>B40</f>
        <v>UNUTARNJE UREĐENJE</v>
      </c>
      <c r="C59" s="17"/>
      <c r="D59" s="17"/>
      <c r="E59" s="17"/>
      <c r="F59" s="9">
        <f>F53</f>
        <v>0</v>
      </c>
    </row>
    <row r="60" spans="1:6" s="66" customFormat="1" ht="24" customHeight="1" thickBot="1">
      <c r="A60" s="22"/>
      <c r="B60" s="69" t="s">
        <v>8</v>
      </c>
      <c r="C60" s="69"/>
      <c r="D60" s="69"/>
      <c r="E60" s="69"/>
      <c r="F60" s="11">
        <f>SUM(F56:F59)</f>
        <v>0</v>
      </c>
    </row>
    <row r="61" spans="1:6" s="66" customFormat="1" ht="24" customHeight="1" thickBot="1">
      <c r="A61" s="22"/>
      <c r="B61" s="69" t="s">
        <v>9</v>
      </c>
      <c r="C61" s="69"/>
      <c r="D61" s="69"/>
      <c r="E61" s="69"/>
      <c r="F61" s="3">
        <f>F60*0.25</f>
        <v>0</v>
      </c>
    </row>
    <row r="62" spans="1:6" s="66" customFormat="1" ht="24" customHeight="1" thickBot="1">
      <c r="A62" s="22"/>
      <c r="B62" s="69" t="s">
        <v>10</v>
      </c>
      <c r="C62" s="69"/>
      <c r="D62" s="69"/>
      <c r="E62" s="69"/>
      <c r="F62" s="11">
        <f>SUM(F60:F61)</f>
        <v>0</v>
      </c>
    </row>
    <row r="63" spans="1:6" s="66" customFormat="1" ht="15.75">
      <c r="A63" s="20"/>
      <c r="B63" s="70"/>
      <c r="C63" s="20"/>
      <c r="D63" s="20"/>
      <c r="E63" s="71"/>
      <c r="F63" s="71"/>
    </row>
    <row r="64" spans="1:6" s="66" customFormat="1" ht="15.75">
      <c r="A64" s="20"/>
      <c r="B64" s="70"/>
      <c r="C64" s="20"/>
      <c r="D64" s="20"/>
      <c r="E64" s="71"/>
      <c r="F64" s="71"/>
    </row>
    <row r="65" spans="1:6" s="66" customFormat="1" ht="15.75">
      <c r="A65" s="18" t="s">
        <v>11</v>
      </c>
      <c r="B65" s="18"/>
      <c r="C65" s="20"/>
      <c r="D65" s="20"/>
      <c r="E65" s="72"/>
      <c r="F65" s="72"/>
    </row>
    <row r="66" spans="1:6" s="66" customFormat="1" ht="16.5" thickBot="1">
      <c r="A66" s="20"/>
      <c r="B66" s="70"/>
      <c r="C66" s="20"/>
      <c r="D66" s="20"/>
      <c r="E66" s="72"/>
      <c r="F66" s="72"/>
    </row>
    <row r="67" spans="1:6" s="66" customFormat="1" ht="15.75">
      <c r="A67" s="20"/>
      <c r="B67" s="70"/>
      <c r="C67" s="73" t="s">
        <v>14</v>
      </c>
      <c r="D67" s="73"/>
      <c r="E67" s="73"/>
      <c r="F67" s="73"/>
    </row>
    <row r="68" spans="1:6" s="66" customFormat="1" ht="15.75">
      <c r="A68" s="20"/>
      <c r="B68" s="70"/>
      <c r="C68" s="12"/>
      <c r="D68" s="12"/>
      <c r="E68" s="13"/>
      <c r="F68" s="13"/>
    </row>
    <row r="69" spans="1:6" s="66" customFormat="1" ht="15.75">
      <c r="A69" s="20"/>
      <c r="B69" s="74" t="s">
        <v>15</v>
      </c>
      <c r="C69" s="12"/>
      <c r="D69" s="12"/>
      <c r="E69" s="13"/>
      <c r="F69" s="13"/>
    </row>
    <row r="70" spans="1:6" s="22" customFormat="1" ht="16.5" thickBot="1">
      <c r="A70" s="20"/>
      <c r="B70" s="70"/>
      <c r="C70" s="16" t="s">
        <v>12</v>
      </c>
      <c r="D70" s="16"/>
      <c r="E70" s="16"/>
      <c r="F70" s="16"/>
    </row>
    <row r="71" spans="1:6" s="22" customFormat="1" ht="15.75">
      <c r="A71" s="20"/>
      <c r="B71" s="70"/>
      <c r="C71" s="73" t="s">
        <v>13</v>
      </c>
      <c r="D71" s="73"/>
      <c r="E71" s="73"/>
      <c r="F71" s="73"/>
    </row>
  </sheetData>
  <sheetProtection algorithmName="SHA-512" hashValue="2bh8MJ4k4Vh/zXNDu+sUeCmm7ZJA9KOkufkZOhQwL+r78Fwz6p1oeVL7FrNFU/c/MHSptO2NW70BBEKtfNEBGA==" saltValue="7FwhaqBFKTy79crUUXTCkQ==" spinCount="100000" sheet="1" objects="1" scenarios="1"/>
  <mergeCells count="32">
    <mergeCell ref="B12:E12"/>
    <mergeCell ref="B25:E25"/>
    <mergeCell ref="B14:F14"/>
    <mergeCell ref="B15:F15"/>
    <mergeCell ref="B27:F27"/>
    <mergeCell ref="B38:E38"/>
    <mergeCell ref="B56:E56"/>
    <mergeCell ref="C67:F67"/>
    <mergeCell ref="B40:F40"/>
    <mergeCell ref="B53:E53"/>
    <mergeCell ref="B59:E59"/>
    <mergeCell ref="C70:F70"/>
    <mergeCell ref="C71:F71"/>
    <mergeCell ref="B58:E58"/>
    <mergeCell ref="B57:E57"/>
    <mergeCell ref="B60:E60"/>
    <mergeCell ref="B61:E61"/>
    <mergeCell ref="B62:E62"/>
    <mergeCell ref="A65:B65"/>
    <mergeCell ref="A1:F1"/>
    <mergeCell ref="A3:F3"/>
    <mergeCell ref="A4:F4"/>
    <mergeCell ref="A8:A9"/>
    <mergeCell ref="B8:B9"/>
    <mergeCell ref="C8:C9"/>
    <mergeCell ref="E8:E9"/>
    <mergeCell ref="F8:F9"/>
    <mergeCell ref="D8:D9"/>
    <mergeCell ref="A5:F5"/>
    <mergeCell ref="A6:F6"/>
    <mergeCell ref="A2:F2"/>
    <mergeCell ref="A7:F7"/>
  </mergeCells>
  <phoneticPr fontId="6" type="noConversion"/>
  <pageMargins left="0.70000000000000007" right="0.70000000000000007" top="0.75" bottom="0.75" header="0.30000000000000004" footer="0.30000000000000004"/>
  <pageSetup paperSize="9" fitToHeight="0" orientation="portrait" r:id="rId1"/>
  <rowBreaks count="3" manualBreakCount="3">
    <brk id="13" max="5" man="1"/>
    <brk id="26" max="5" man="1"/>
    <brk id="54"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Uputa za popunjavanje</vt:lpstr>
      <vt:lpstr>Troškovnik</vt:lpstr>
      <vt:lpstr>Troškovnik!Print_Area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Kristijan Lončarić</dc:creator>
  <cp:lastModifiedBy>Kristijan Lončarić</cp:lastModifiedBy>
  <cp:lastPrinted>2024-09-11T10:38:15Z</cp:lastPrinted>
  <dcterms:created xsi:type="dcterms:W3CDTF">2021-12-13T14:27:14Z</dcterms:created>
  <dcterms:modified xsi:type="dcterms:W3CDTF">2024-09-11T10:41:00Z</dcterms:modified>
</cp:coreProperties>
</file>