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11-22 Održavanje nerazvrstanih cesta\"/>
    </mc:Choice>
  </mc:AlternateContent>
  <xr:revisionPtr revIDLastSave="0" documentId="8_{43DAF728-92EE-43B1-8690-D8ED2D6E3AEE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9" i="2"/>
  <c r="F60" i="2"/>
  <c r="F61" i="2"/>
  <c r="F59" i="2"/>
  <c r="F50" i="2"/>
  <c r="F51" i="2"/>
  <c r="F52" i="2"/>
  <c r="F53" i="2"/>
  <c r="F54" i="2"/>
  <c r="F55" i="2"/>
  <c r="F56" i="2"/>
  <c r="F49" i="2"/>
  <c r="F39" i="2"/>
  <c r="F40" i="2"/>
  <c r="F41" i="2"/>
  <c r="F42" i="2"/>
  <c r="F43" i="2"/>
  <c r="F44" i="2"/>
  <c r="F45" i="2"/>
  <c r="F46" i="2"/>
  <c r="F3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9" i="2"/>
  <c r="B65" i="2"/>
  <c r="B64" i="2"/>
  <c r="B66" i="2"/>
  <c r="B67" i="2"/>
  <c r="B68" i="2"/>
  <c r="F62" i="2" l="1"/>
  <c r="F68" i="2" s="1"/>
  <c r="F47" i="2"/>
  <c r="F66" i="2" s="1"/>
  <c r="F36" i="2"/>
  <c r="F65" i="2" s="1"/>
  <c r="F17" i="2"/>
  <c r="F64" i="2" s="1"/>
  <c r="F57" i="2"/>
  <c r="F67" i="2" s="1"/>
  <c r="F69" i="2" l="1"/>
  <c r="F70" i="2" s="1"/>
  <c r="F71" i="2" s="1"/>
</calcChain>
</file>

<file path=xl/sharedStrings.xml><?xml version="1.0" encoding="utf-8"?>
<sst xmlns="http://schemas.openxmlformats.org/spreadsheetml/2006/main" count="154" uniqueCount="95">
  <si>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</si>
  <si>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</si>
  <si>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</si>
  <si>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</si>
  <si>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</si>
  <si>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</si>
  <si>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</si>
  <si>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</si>
  <si>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1</t>
  </si>
  <si>
    <t>2</t>
  </si>
  <si>
    <t>3</t>
  </si>
  <si>
    <t>4</t>
  </si>
  <si>
    <t>5</t>
  </si>
  <si>
    <t>kom</t>
  </si>
  <si>
    <t>6</t>
  </si>
  <si>
    <t>7</t>
  </si>
  <si>
    <t>8</t>
  </si>
  <si>
    <t>II.</t>
  </si>
  <si>
    <t>III.</t>
  </si>
  <si>
    <t>REKAPITULACIJA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</si>
  <si>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</si>
  <si>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</si>
  <si>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</si>
  <si>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</si>
  <si>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</si>
  <si>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</si>
  <si>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</si>
  <si>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</si>
  <si>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</si>
  <si>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</si>
  <si>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IV.</t>
  </si>
  <si>
    <t>V.</t>
  </si>
  <si>
    <t>kg</t>
  </si>
  <si>
    <t>sat</t>
  </si>
  <si>
    <t>Pozicioniranje i označavanje podzemnih instalacija na trasi.</t>
  </si>
  <si>
    <t>m'</t>
  </si>
  <si>
    <t>Krčenje raslinja, utovar i odvoz na deponij te ekološko zbrinjavanje.</t>
  </si>
  <si>
    <t>m²</t>
  </si>
  <si>
    <t>Rušenje stabala promjera cca 50 cm pri dnu, vađenje panjeva. Utovar i odvoz te ekološko zbrinjavanje.</t>
  </si>
  <si>
    <t>Rušenje stabala promjera cca 10-15 cm pri dnu, vađenje panjeva. Utovar i odvoz te ekološko zbrinjavanje.</t>
  </si>
  <si>
    <t>Strojno razbijanje rubnjaka utovar te ekološko zbrinjavanje.</t>
  </si>
  <si>
    <t>Ručno skidanje betonskih opločnika te utovar i odvoz na lokaciju koju odredi investitor bez obzira na udaljenost.</t>
  </si>
  <si>
    <t>Iskolčenje trase na terenu prije početka radova te osiguranje točaka u području zahvata da se radovima ne dovedu u pitanje njihove karakteristike.</t>
  </si>
  <si>
    <t>Skidanje znakova te njihovo ponovno postavljanje po završetku radova.</t>
  </si>
  <si>
    <t>PRIPREMNI RADOVI</t>
  </si>
  <si>
    <t>PRIPREMNI RADOVI - UKUPNO</t>
  </si>
  <si>
    <t>Evidencijski broj nabave: 11/22</t>
  </si>
  <si>
    <t>Predmet nabave: Radovi na održavanju nerazvrstanih cesta na području Općine Omišalj u 2022. godini</t>
  </si>
  <si>
    <t>Strojno zarezivanje asfalta ili betona bez obzira na debljinu, utovar te ekološko zbrinjavanje.</t>
  </si>
  <si>
    <t>Strojno i ručno razbijanje asfalta bez obzira na debljinu, utovar te ekološko zbrinjavanje.</t>
  </si>
  <si>
    <t>Razbijanje AB ulice, utovar te ekološko zbrinjavanje.</t>
  </si>
  <si>
    <t>Strojni široki i plitki iskop, utovar te ekološko zbrinjavanje.</t>
  </si>
  <si>
    <t>Otkop humusa prosječne debljine 20 cm sa utovarom te ekološkim zbrinjavanjem.</t>
  </si>
  <si>
    <t>Strojni iskop rova različitih dimenzija bez obzira na kategoriju s utovarom dijela iskopanog materijala u transportno sredstvo i ekološkim zbrinjavanjem, uz odlaganjem dijela materijala u stranu za potrebe zatrpavanja.</t>
  </si>
  <si>
    <t>Ručni iskop tla B kategorije, utovar te ekološko zbrinjavanje.</t>
  </si>
  <si>
    <t>Ručni iskop rahlog materijala ili tla C kategorije, utovar te ekološko zbrinjavanje.</t>
  </si>
  <si>
    <t>Dobava, doprema i ručna ugradnja pijeska granulacije 0/4mm za posteljicu u kanal i oblogu za cijevi.</t>
  </si>
  <si>
    <t>Zatrpavanje rova probranim materijalom iz iskopa uz strojno nabijanje u slojevima.</t>
  </si>
  <si>
    <t>Utovar materijala te ekološko zbrinjavanje.</t>
  </si>
  <si>
    <t>Dobava, doprema, planiranje i strojno nabijanje mješovitog materijala za izradu nasipa (slojevi do 60 cm). U radove uračunati i geodetski radovi na određivanju visinskih kota vrha nasipa.</t>
  </si>
  <si>
    <t>Dobava, doprema, planiranje i strojno zbijanje tampona, granulacije 0/63 mm u ceste.</t>
  </si>
  <si>
    <t>Dobava, doprema te planiranje jalovine po pokosu nasipa u sloju od 15 cm.</t>
  </si>
  <si>
    <t>Dobava, doprema te planiranje jalovine na nerazvrstanim cestama i parkiralištima. Rad uključuje i zbijanje valjkom do potrebne nosivosti.</t>
  </si>
  <si>
    <t xml:space="preserve">Fino planiranje i profiliranje posteljice +/- 2,00cm sa strojnim zbijanjem. U radove uključeni geodetski radovi na određivanju visinskih kota posteljice. </t>
  </si>
  <si>
    <t>Izrada bankine sa drobljenim kamenim materijalom granulacije 16-32 mm. U radove uključena dobava i doprema materijala.</t>
  </si>
  <si>
    <t>ZEMLJANI RADOVI - ISKOPI</t>
  </si>
  <si>
    <t>ZEMLJANI RADOVI - ISKOPI - UKUPNO</t>
  </si>
  <si>
    <t>m³</t>
  </si>
  <si>
    <t>BETONSKI RADOVI</t>
  </si>
  <si>
    <t>BETONSKI RADOVI - UKUPNO</t>
  </si>
  <si>
    <t>Dobava, doprema, montaža, demontaža i čišćenje daščane oplate.</t>
  </si>
  <si>
    <t>Dobava, doprema, rezanje, savijanje, vezanje i ugradnja armaturnog željeza u betonske elemente.</t>
  </si>
  <si>
    <t>Dobava, doprema i ugradnja betona C20/25 za temelje zidova.</t>
  </si>
  <si>
    <t>Dobava, doprema i ugradnja betona C20/25 za zidove.</t>
  </si>
  <si>
    <t>Dobava, doprema i ugradnja betona C25/30 za nogostupe i ulice.</t>
  </si>
  <si>
    <t>Izrada kamenog zida u betonu C20/25 tipa "gromača" (bez temelja). Jedinična cijena uključuje sav potreban rad i materijal za izvršenje stavke. Obračun po m3.</t>
  </si>
  <si>
    <t>Dobava i doprema materijala te izrada kamene obloge zida. Kamen se zida na bunju s obrađenim fugama.</t>
  </si>
  <si>
    <t>Betonski tipski rubnjaci. Dobava i ugradba betonskih rubnjaka 15x25x100 cm, betonsko pojačanje rubnjaka sa zadnje strane, betonom tlačne čvrstoće C16/20</t>
  </si>
  <si>
    <t>Parkovni rubnjaci. Dobava i ugradba betonskih tipskih parkovnih rubnjaka 8/25x100 cm, betonsko ojačanje rubnjaka sa stražnje strane, u betonu tlačne čvrstoće C 16/20</t>
  </si>
  <si>
    <t>m</t>
  </si>
  <si>
    <t>Podizanje kapa vodovodnih zasuna na novu niveletu.</t>
  </si>
  <si>
    <t>Podizanje okvira i poklopaca okana na novu niveletu.</t>
  </si>
  <si>
    <t>Dobava, doprema i ugradnja lijevano-željeznog okvira i poklopca 600/600 nosivosti 250 kN.</t>
  </si>
  <si>
    <t xml:space="preserve">Dobava, doprema i ugradnja rešetke za vodolovku </t>
  </si>
  <si>
    <t xml:space="preserve">Izrada betonskog temelja JR dimenzija 80/80/80 cm. Jedinična cijena uključuje sav potreban rad i materijal za izvršenje stavke. </t>
  </si>
  <si>
    <t>Rad kombinirke na poslovima koji nisu definirani ovim troškovnikom.</t>
  </si>
  <si>
    <t>Rad NKV radnika.</t>
  </si>
  <si>
    <t>Dobava, doprema i ugradnja PVC cijevi Ø110 mm.</t>
  </si>
  <si>
    <t>RAZNO</t>
  </si>
  <si>
    <t>RAZNO - UKUPNO</t>
  </si>
  <si>
    <t>ASFALTERSKI RADOVI</t>
  </si>
  <si>
    <t>ASFALTERSKI RADOVI - UKUPNO</t>
  </si>
  <si>
    <t>Izrada bitumenizirajućeg habajućeg sloja asfalta BNHS 16 u sloju debljine d=6 cm.</t>
  </si>
  <si>
    <t>Izrada habajućeg sloja nogostupa AB 8 u sloju debljine d=4 cm.</t>
  </si>
  <si>
    <t>Krpanje udarnih rupa na asfaltiranim površinama u Omišlju i Njivicama. Jedinična cijena uključuje sve radove potrebne za izvršenje opisanog rada: zarezivanje asfalta i obrada spoja bitumenskom emulzijom, iskop odlomljenog asfalta i lošeg materijala podloge do 25 cm debljine, odvoz materijala na deponiju do 10 km,  dobava, dovoz i ručna ugradnja tampona 0-62 mm u sloju debljine 25 cm, zbijanje ugrađenog materijala te dobava, dovoz i ručna ugradnja asfalta BNHS 16 u sloju debljine 6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</si>
</sst>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3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8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7" fontId="7" fillId="2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top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5" fillId="0" borderId="4" xfId="1" applyNumberFormat="1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wrapText="1" indent="28"/>
    </xf>
    <xf numFmtId="0" fontId="5" fillId="0" borderId="4" xfId="0" applyFont="1" applyBorder="1" applyAlignment="1">
      <alignment horizontal="left" vertical="center" wrapText="1" indent="1"/>
    </xf>
    <xf numFmtId="167" fontId="7" fillId="2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4" fontId="7" fillId="6" borderId="7" xfId="1" applyNumberFormat="1" applyFont="1" applyFill="1" applyBorder="1" applyAlignment="1">
      <alignment vertical="center"/>
    </xf>
    <xf numFmtId="4" fontId="7" fillId="6" borderId="2" xfId="1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5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4" fontId="7" fillId="3" borderId="1" xfId="1" applyNumberFormat="1" applyFont="1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4" fontId="7" fillId="3" borderId="1" xfId="1" applyNumberFormat="1" applyFont="1" applyFill="1" applyBorder="1" applyAlignment="1">
      <alignment horizontal="left" vertical="center" wrapText="1" indent="1"/>
    </xf>
    <xf numFmtId="4" fontId="5" fillId="0" borderId="4" xfId="0" applyNumberFormat="1" applyFont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 x14ac:dyDescent="0.3"/>
  <sheetData>
    <row r="1" spans="1:8" x14ac:dyDescent="0.3">
      <c r="A1" s="36" t="s">
        <v>24</v>
      </c>
      <c r="B1" s="36"/>
      <c r="C1" s="36"/>
      <c r="D1" s="36"/>
      <c r="E1" s="36"/>
      <c r="F1" s="36"/>
      <c r="G1" s="36"/>
      <c r="H1" s="36"/>
    </row>
    <row r="2" spans="1:8" x14ac:dyDescent="0.3">
      <c r="A2" s="36"/>
      <c r="B2" s="36"/>
      <c r="C2" s="36"/>
      <c r="D2" s="36"/>
      <c r="E2" s="36"/>
      <c r="F2" s="36"/>
      <c r="G2" s="36"/>
      <c r="H2" s="36"/>
    </row>
    <row r="3" spans="1:8" x14ac:dyDescent="0.3">
      <c r="A3" s="36"/>
      <c r="B3" s="36"/>
      <c r="C3" s="36"/>
      <c r="D3" s="36"/>
      <c r="E3" s="36"/>
      <c r="F3" s="36"/>
      <c r="G3" s="36"/>
      <c r="H3" s="36"/>
    </row>
    <row r="4" spans="1:8" x14ac:dyDescent="0.3">
      <c r="A4" s="36"/>
      <c r="B4" s="36"/>
      <c r="C4" s="36"/>
      <c r="D4" s="36"/>
      <c r="E4" s="36"/>
      <c r="F4" s="36"/>
      <c r="G4" s="36"/>
      <c r="H4" s="36"/>
    </row>
    <row r="5" spans="1:8" x14ac:dyDescent="0.3">
      <c r="A5" s="36"/>
      <c r="B5" s="36"/>
      <c r="C5" s="36"/>
      <c r="D5" s="36"/>
      <c r="E5" s="36"/>
      <c r="F5" s="36"/>
      <c r="G5" s="36"/>
      <c r="H5" s="36"/>
    </row>
    <row r="6" spans="1:8" x14ac:dyDescent="0.3">
      <c r="A6" s="36"/>
      <c r="B6" s="36"/>
      <c r="C6" s="36"/>
      <c r="D6" s="36"/>
      <c r="E6" s="36"/>
      <c r="F6" s="36"/>
      <c r="G6" s="36"/>
      <c r="H6" s="36"/>
    </row>
    <row r="7" spans="1:8" x14ac:dyDescent="0.3">
      <c r="A7" s="36"/>
      <c r="B7" s="36"/>
      <c r="C7" s="36"/>
      <c r="D7" s="36"/>
      <c r="E7" s="36"/>
      <c r="F7" s="36"/>
      <c r="G7" s="36"/>
      <c r="H7" s="36"/>
    </row>
    <row r="8" spans="1:8" x14ac:dyDescent="0.3">
      <c r="A8" s="36"/>
      <c r="B8" s="36"/>
      <c r="C8" s="36"/>
      <c r="D8" s="36"/>
      <c r="E8" s="36"/>
      <c r="F8" s="36"/>
      <c r="G8" s="36"/>
      <c r="H8" s="36"/>
    </row>
    <row r="10" spans="1:8" ht="17.7" x14ac:dyDescent="0.3">
      <c r="A10" s="37" t="s">
        <v>23</v>
      </c>
      <c r="B10" s="37"/>
      <c r="C10" s="37"/>
      <c r="D10" s="37"/>
      <c r="E10" s="37"/>
      <c r="F10" s="37"/>
      <c r="G10" s="37"/>
      <c r="H10" s="37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81"/>
  <sheetViews>
    <sheetView tabSelected="1" view="pageBreakPreview" topLeftCell="A64" zoomScale="115" zoomScaleNormal="115" zoomScaleSheetLayoutView="115" workbookViewId="0">
      <selection activeCell="D59" sqref="D59"/>
    </sheetView>
  </sheetViews>
  <sheetFormatPr defaultColWidth="8.109375" defaultRowHeight="14.4" x14ac:dyDescent="0.25"/>
  <cols>
    <col min="1" max="1" width="7" style="2" customWidth="1"/>
    <col min="2" max="2" width="60.33203125" style="12" customWidth="1"/>
    <col min="3" max="3" width="10" style="2" customWidth="1"/>
    <col min="4" max="4" width="11.5546875" style="17" customWidth="1"/>
    <col min="5" max="5" width="8.77734375" style="2" customWidth="1"/>
    <col min="6" max="6" width="14.33203125" style="17" customWidth="1"/>
    <col min="7" max="7" width="8.109375" style="2" customWidth="1"/>
    <col min="8" max="16384" width="8.109375" style="2"/>
  </cols>
  <sheetData>
    <row r="1" spans="1:6" customFormat="1" ht="19.649999999999999" x14ac:dyDescent="0.3">
      <c r="A1" s="41" t="s">
        <v>0</v>
      </c>
      <c r="B1" s="41"/>
      <c r="C1" s="41"/>
      <c r="D1" s="41"/>
      <c r="E1" s="41"/>
      <c r="F1" s="41"/>
    </row>
    <row r="2" spans="1:6" customFormat="1" ht="17.7" x14ac:dyDescent="0.3">
      <c r="A2" s="1"/>
      <c r="B2" s="1"/>
      <c r="C2" s="1"/>
      <c r="D2" s="1"/>
      <c r="E2" s="1"/>
      <c r="F2" s="1"/>
    </row>
    <row r="3" spans="1:6" customFormat="1" ht="15.05" x14ac:dyDescent="0.3">
      <c r="A3" s="42" t="s">
        <v>47</v>
      </c>
      <c r="B3" s="43"/>
      <c r="C3" s="43"/>
      <c r="D3" s="43"/>
      <c r="E3" s="43"/>
      <c r="F3" s="43"/>
    </row>
    <row r="4" spans="1:6" customFormat="1" ht="15.05" x14ac:dyDescent="0.3">
      <c r="A4" s="44" t="s">
        <v>46</v>
      </c>
      <c r="B4" s="44"/>
      <c r="C4" s="44"/>
      <c r="D4" s="44"/>
      <c r="E4" s="44"/>
      <c r="F4" s="44"/>
    </row>
    <row r="5" spans="1:6" customFormat="1" ht="15.75" thickBot="1" x14ac:dyDescent="0.35">
      <c r="A5" s="3"/>
      <c r="B5" s="12"/>
      <c r="C5" s="2"/>
      <c r="D5" s="14"/>
      <c r="E5" s="4"/>
      <c r="F5" s="14"/>
    </row>
    <row r="6" spans="1:6" customFormat="1" ht="15.75" thickBot="1" x14ac:dyDescent="0.35">
      <c r="A6" s="45" t="s">
        <v>1</v>
      </c>
      <c r="B6" s="45" t="s">
        <v>2</v>
      </c>
      <c r="C6" s="45" t="s">
        <v>3</v>
      </c>
      <c r="D6" s="46" t="s">
        <v>4</v>
      </c>
      <c r="E6" s="45" t="s">
        <v>5</v>
      </c>
      <c r="F6" s="47" t="s">
        <v>6</v>
      </c>
    </row>
    <row r="7" spans="1:6" customFormat="1" ht="15.75" thickBot="1" x14ac:dyDescent="0.35">
      <c r="A7" s="45"/>
      <c r="B7" s="45"/>
      <c r="C7" s="45"/>
      <c r="D7" s="46"/>
      <c r="E7" s="45"/>
      <c r="F7" s="47"/>
    </row>
    <row r="8" spans="1:6" customFormat="1" ht="27.5" customHeight="1" thickBot="1" x14ac:dyDescent="0.35">
      <c r="A8" s="5" t="s">
        <v>7</v>
      </c>
      <c r="B8" s="21" t="s">
        <v>44</v>
      </c>
      <c r="C8" s="6"/>
      <c r="D8" s="7"/>
      <c r="E8" s="6"/>
      <c r="F8" s="8"/>
    </row>
    <row r="9" spans="1:6" customFormat="1" ht="17.05" customHeight="1" thickBot="1" x14ac:dyDescent="0.35">
      <c r="A9" s="9" t="s">
        <v>8</v>
      </c>
      <c r="B9" s="24" t="s">
        <v>34</v>
      </c>
      <c r="C9" s="10" t="s">
        <v>35</v>
      </c>
      <c r="D9" s="15"/>
      <c r="E9" s="57">
        <v>50</v>
      </c>
      <c r="F9" s="18">
        <f>D9*E9</f>
        <v>0</v>
      </c>
    </row>
    <row r="10" spans="1:6" customFormat="1" ht="17.05" customHeight="1" thickBot="1" x14ac:dyDescent="0.35">
      <c r="A10" s="9" t="s">
        <v>9</v>
      </c>
      <c r="B10" s="24" t="s">
        <v>36</v>
      </c>
      <c r="C10" s="10" t="s">
        <v>37</v>
      </c>
      <c r="D10" s="15"/>
      <c r="E10" s="57">
        <v>10</v>
      </c>
      <c r="F10" s="18">
        <f t="shared" ref="F10:F16" si="0">D10*E10</f>
        <v>0</v>
      </c>
    </row>
    <row r="11" spans="1:6" customFormat="1" ht="28.35" customHeight="1" thickBot="1" x14ac:dyDescent="0.35">
      <c r="A11" s="9" t="s">
        <v>10</v>
      </c>
      <c r="B11" s="24" t="s">
        <v>38</v>
      </c>
      <c r="C11" s="10" t="s">
        <v>13</v>
      </c>
      <c r="D11" s="15"/>
      <c r="E11" s="57">
        <v>10</v>
      </c>
      <c r="F11" s="18">
        <f t="shared" si="0"/>
        <v>0</v>
      </c>
    </row>
    <row r="12" spans="1:6" customFormat="1" ht="28.35" customHeight="1" thickBot="1" x14ac:dyDescent="0.35">
      <c r="A12" s="9" t="s">
        <v>11</v>
      </c>
      <c r="B12" s="24" t="s">
        <v>39</v>
      </c>
      <c r="C12" s="10" t="s">
        <v>13</v>
      </c>
      <c r="D12" s="15"/>
      <c r="E12" s="57">
        <v>10</v>
      </c>
      <c r="F12" s="18">
        <f t="shared" si="0"/>
        <v>0</v>
      </c>
    </row>
    <row r="13" spans="1:6" customFormat="1" ht="17.05" customHeight="1" thickBot="1" x14ac:dyDescent="0.35">
      <c r="A13" s="9" t="s">
        <v>12</v>
      </c>
      <c r="B13" s="24" t="s">
        <v>40</v>
      </c>
      <c r="C13" s="10" t="s">
        <v>35</v>
      </c>
      <c r="D13" s="15"/>
      <c r="E13" s="57">
        <v>100</v>
      </c>
      <c r="F13" s="18">
        <f t="shared" si="0"/>
        <v>0</v>
      </c>
    </row>
    <row r="14" spans="1:6" customFormat="1" ht="28.35" customHeight="1" thickBot="1" x14ac:dyDescent="0.35">
      <c r="A14" s="9" t="s">
        <v>14</v>
      </c>
      <c r="B14" s="24" t="s">
        <v>41</v>
      </c>
      <c r="C14" s="10" t="s">
        <v>37</v>
      </c>
      <c r="D14" s="15"/>
      <c r="E14" s="57">
        <v>100</v>
      </c>
      <c r="F14" s="18">
        <f t="shared" si="0"/>
        <v>0</v>
      </c>
    </row>
    <row r="15" spans="1:6" customFormat="1" ht="40.6" customHeight="1" thickBot="1" x14ac:dyDescent="0.35">
      <c r="A15" s="9" t="s">
        <v>15</v>
      </c>
      <c r="B15" s="24" t="s">
        <v>42</v>
      </c>
      <c r="C15" s="10" t="s">
        <v>35</v>
      </c>
      <c r="D15" s="15"/>
      <c r="E15" s="57">
        <v>50</v>
      </c>
      <c r="F15" s="18">
        <f t="shared" si="0"/>
        <v>0</v>
      </c>
    </row>
    <row r="16" spans="1:6" customFormat="1" ht="17.05" customHeight="1" thickBot="1" x14ac:dyDescent="0.35">
      <c r="A16" s="9" t="s">
        <v>16</v>
      </c>
      <c r="B16" s="24" t="s">
        <v>43</v>
      </c>
      <c r="C16" s="10" t="s">
        <v>13</v>
      </c>
      <c r="D16" s="15"/>
      <c r="E16" s="57">
        <v>5</v>
      </c>
      <c r="F16" s="18">
        <f t="shared" si="0"/>
        <v>0</v>
      </c>
    </row>
    <row r="17" spans="1:6" customFormat="1" ht="26.7" customHeight="1" thickBot="1" x14ac:dyDescent="0.35">
      <c r="A17" s="5" t="s">
        <v>7</v>
      </c>
      <c r="B17" s="49" t="s">
        <v>45</v>
      </c>
      <c r="C17" s="49"/>
      <c r="D17" s="49"/>
      <c r="E17" s="50"/>
      <c r="F17" s="25">
        <f>SUM(F9:F16)</f>
        <v>0</v>
      </c>
    </row>
    <row r="18" spans="1:6" customFormat="1" ht="29.95" customHeight="1" thickBot="1" x14ac:dyDescent="0.35">
      <c r="A18" s="5" t="s">
        <v>17</v>
      </c>
      <c r="B18" s="51" t="s">
        <v>65</v>
      </c>
      <c r="C18" s="52"/>
      <c r="D18" s="52"/>
      <c r="E18" s="52"/>
      <c r="F18" s="53"/>
    </row>
    <row r="19" spans="1:6" customFormat="1" ht="28.35" customHeight="1" thickBot="1" x14ac:dyDescent="0.35">
      <c r="A19" s="9" t="s">
        <v>8</v>
      </c>
      <c r="B19" s="24" t="s">
        <v>48</v>
      </c>
      <c r="C19" s="10" t="s">
        <v>35</v>
      </c>
      <c r="D19" s="16"/>
      <c r="E19" s="57">
        <v>100</v>
      </c>
      <c r="F19" s="18">
        <f>D19*E19</f>
        <v>0</v>
      </c>
    </row>
    <row r="20" spans="1:6" customFormat="1" ht="28.35" customHeight="1" thickBot="1" x14ac:dyDescent="0.35">
      <c r="A20" s="9">
        <v>2</v>
      </c>
      <c r="B20" s="24" t="s">
        <v>49</v>
      </c>
      <c r="C20" s="10" t="s">
        <v>37</v>
      </c>
      <c r="D20" s="15"/>
      <c r="E20" s="57">
        <v>100</v>
      </c>
      <c r="F20" s="18">
        <f t="shared" ref="F20:F35" si="1">D20*E20</f>
        <v>0</v>
      </c>
    </row>
    <row r="21" spans="1:6" customFormat="1" ht="17.05" customHeight="1" thickBot="1" x14ac:dyDescent="0.35">
      <c r="A21" s="9">
        <v>3</v>
      </c>
      <c r="B21" s="24" t="s">
        <v>50</v>
      </c>
      <c r="C21" s="10" t="s">
        <v>67</v>
      </c>
      <c r="D21" s="15"/>
      <c r="E21" s="57">
        <v>50</v>
      </c>
      <c r="F21" s="18">
        <f t="shared" si="1"/>
        <v>0</v>
      </c>
    </row>
    <row r="22" spans="1:6" customFormat="1" ht="17.05" customHeight="1" thickBot="1" x14ac:dyDescent="0.35">
      <c r="A22" s="9">
        <v>4</v>
      </c>
      <c r="B22" s="24" t="s">
        <v>51</v>
      </c>
      <c r="C22" s="10" t="s">
        <v>67</v>
      </c>
      <c r="D22" s="15"/>
      <c r="E22" s="57">
        <v>50</v>
      </c>
      <c r="F22" s="18">
        <f t="shared" si="1"/>
        <v>0</v>
      </c>
    </row>
    <row r="23" spans="1:6" customFormat="1" ht="28.35" customHeight="1" thickBot="1" x14ac:dyDescent="0.35">
      <c r="A23" s="9">
        <v>5</v>
      </c>
      <c r="B23" s="24" t="s">
        <v>52</v>
      </c>
      <c r="C23" s="10" t="s">
        <v>67</v>
      </c>
      <c r="D23" s="15"/>
      <c r="E23" s="57">
        <v>50</v>
      </c>
      <c r="F23" s="18">
        <f t="shared" si="1"/>
        <v>0</v>
      </c>
    </row>
    <row r="24" spans="1:6" customFormat="1" ht="51.75" customHeight="1" thickBot="1" x14ac:dyDescent="0.35">
      <c r="A24" s="9">
        <v>6</v>
      </c>
      <c r="B24" s="24" t="s">
        <v>53</v>
      </c>
      <c r="C24" s="10" t="s">
        <v>67</v>
      </c>
      <c r="D24" s="15"/>
      <c r="E24" s="57">
        <v>5</v>
      </c>
      <c r="F24" s="18">
        <f t="shared" si="1"/>
        <v>0</v>
      </c>
    </row>
    <row r="25" spans="1:6" customFormat="1" ht="17.05" customHeight="1" thickBot="1" x14ac:dyDescent="0.35">
      <c r="A25" s="9">
        <v>7</v>
      </c>
      <c r="B25" s="24" t="s">
        <v>54</v>
      </c>
      <c r="C25" s="10" t="s">
        <v>67</v>
      </c>
      <c r="D25" s="15"/>
      <c r="E25" s="57">
        <v>5</v>
      </c>
      <c r="F25" s="18">
        <f t="shared" si="1"/>
        <v>0</v>
      </c>
    </row>
    <row r="26" spans="1:6" customFormat="1" ht="28.35" customHeight="1" thickBot="1" x14ac:dyDescent="0.35">
      <c r="A26" s="9">
        <v>8</v>
      </c>
      <c r="B26" s="24" t="s">
        <v>55</v>
      </c>
      <c r="C26" s="10" t="s">
        <v>67</v>
      </c>
      <c r="D26" s="15"/>
      <c r="E26" s="57">
        <v>5</v>
      </c>
      <c r="F26" s="18">
        <f t="shared" si="1"/>
        <v>0</v>
      </c>
    </row>
    <row r="27" spans="1:6" customFormat="1" ht="28.35" customHeight="1" thickBot="1" x14ac:dyDescent="0.35">
      <c r="A27" s="9">
        <v>9</v>
      </c>
      <c r="B27" s="24" t="s">
        <v>56</v>
      </c>
      <c r="C27" s="10" t="s">
        <v>67</v>
      </c>
      <c r="D27" s="15"/>
      <c r="E27" s="57">
        <v>10</v>
      </c>
      <c r="F27" s="18">
        <f t="shared" si="1"/>
        <v>0</v>
      </c>
    </row>
    <row r="28" spans="1:6" customFormat="1" ht="28.35" customHeight="1" thickBot="1" x14ac:dyDescent="0.35">
      <c r="A28" s="9">
        <v>10</v>
      </c>
      <c r="B28" s="24" t="s">
        <v>57</v>
      </c>
      <c r="C28" s="10" t="s">
        <v>67</v>
      </c>
      <c r="D28" s="15"/>
      <c r="E28" s="57">
        <v>10</v>
      </c>
      <c r="F28" s="18">
        <f t="shared" si="1"/>
        <v>0</v>
      </c>
    </row>
    <row r="29" spans="1:6" customFormat="1" ht="17.05" customHeight="1" thickBot="1" x14ac:dyDescent="0.35">
      <c r="A29" s="9">
        <v>11</v>
      </c>
      <c r="B29" s="24" t="s">
        <v>58</v>
      </c>
      <c r="C29" s="10" t="s">
        <v>67</v>
      </c>
      <c r="D29" s="15"/>
      <c r="E29" s="57">
        <v>10</v>
      </c>
      <c r="F29" s="18">
        <f t="shared" si="1"/>
        <v>0</v>
      </c>
    </row>
    <row r="30" spans="1:6" customFormat="1" ht="40.6" customHeight="1" thickBot="1" x14ac:dyDescent="0.35">
      <c r="A30" s="9">
        <v>12</v>
      </c>
      <c r="B30" s="24" t="s">
        <v>59</v>
      </c>
      <c r="C30" s="10" t="s">
        <v>67</v>
      </c>
      <c r="D30" s="15"/>
      <c r="E30" s="57">
        <v>50</v>
      </c>
      <c r="F30" s="18">
        <f t="shared" si="1"/>
        <v>0</v>
      </c>
    </row>
    <row r="31" spans="1:6" customFormat="1" ht="28.35" customHeight="1" thickBot="1" x14ac:dyDescent="0.35">
      <c r="A31" s="9">
        <v>13</v>
      </c>
      <c r="B31" s="24" t="s">
        <v>60</v>
      </c>
      <c r="C31" s="10" t="s">
        <v>67</v>
      </c>
      <c r="D31" s="15"/>
      <c r="E31" s="57">
        <v>100</v>
      </c>
      <c r="F31" s="18">
        <f t="shared" si="1"/>
        <v>0</v>
      </c>
    </row>
    <row r="32" spans="1:6" customFormat="1" ht="28.35" customHeight="1" thickBot="1" x14ac:dyDescent="0.35">
      <c r="A32" s="9">
        <v>14</v>
      </c>
      <c r="B32" s="24" t="s">
        <v>61</v>
      </c>
      <c r="C32" s="10" t="s">
        <v>67</v>
      </c>
      <c r="D32" s="15"/>
      <c r="E32" s="57">
        <v>80</v>
      </c>
      <c r="F32" s="18">
        <f t="shared" si="1"/>
        <v>0</v>
      </c>
    </row>
    <row r="33" spans="1:6" customFormat="1" ht="28.35" customHeight="1" thickBot="1" x14ac:dyDescent="0.35">
      <c r="A33" s="9">
        <v>15</v>
      </c>
      <c r="B33" s="24" t="s">
        <v>62</v>
      </c>
      <c r="C33" s="10" t="s">
        <v>67</v>
      </c>
      <c r="D33" s="15"/>
      <c r="E33" s="57">
        <v>100</v>
      </c>
      <c r="F33" s="18">
        <f t="shared" si="1"/>
        <v>0</v>
      </c>
    </row>
    <row r="34" spans="1:6" customFormat="1" ht="28.35" customHeight="1" thickBot="1" x14ac:dyDescent="0.35">
      <c r="A34" s="9">
        <v>16</v>
      </c>
      <c r="B34" s="24" t="s">
        <v>63</v>
      </c>
      <c r="C34" s="10" t="s">
        <v>37</v>
      </c>
      <c r="D34" s="15"/>
      <c r="E34" s="57">
        <v>50</v>
      </c>
      <c r="F34" s="18">
        <f t="shared" si="1"/>
        <v>0</v>
      </c>
    </row>
    <row r="35" spans="1:6" customFormat="1" ht="28.35" customHeight="1" thickBot="1" x14ac:dyDescent="0.35">
      <c r="A35" s="9">
        <v>17</v>
      </c>
      <c r="B35" s="24" t="s">
        <v>64</v>
      </c>
      <c r="C35" s="10" t="s">
        <v>37</v>
      </c>
      <c r="D35" s="16"/>
      <c r="E35" s="57">
        <v>50</v>
      </c>
      <c r="F35" s="18">
        <f t="shared" si="1"/>
        <v>0</v>
      </c>
    </row>
    <row r="36" spans="1:6" customFormat="1" ht="20.149999999999999" customHeight="1" thickBot="1" x14ac:dyDescent="0.35">
      <c r="A36" s="5" t="s">
        <v>17</v>
      </c>
      <c r="B36" s="49" t="s">
        <v>66</v>
      </c>
      <c r="C36" s="49"/>
      <c r="D36" s="49"/>
      <c r="E36" s="50"/>
      <c r="F36" s="25">
        <f>SUM(F19:F35)</f>
        <v>0</v>
      </c>
    </row>
    <row r="37" spans="1:6" customFormat="1" ht="20.149999999999999" customHeight="1" thickBot="1" x14ac:dyDescent="0.35">
      <c r="A37" s="5" t="s">
        <v>18</v>
      </c>
      <c r="B37" s="51" t="s">
        <v>68</v>
      </c>
      <c r="C37" s="52"/>
      <c r="D37" s="52"/>
      <c r="E37" s="52"/>
      <c r="F37" s="53"/>
    </row>
    <row r="38" spans="1:6" customFormat="1" ht="17.05" customHeight="1" thickBot="1" x14ac:dyDescent="0.35">
      <c r="A38" s="9" t="s">
        <v>8</v>
      </c>
      <c r="B38" s="24" t="s">
        <v>70</v>
      </c>
      <c r="C38" s="10" t="s">
        <v>37</v>
      </c>
      <c r="D38" s="16"/>
      <c r="E38" s="57">
        <v>100</v>
      </c>
      <c r="F38" s="18">
        <f>D38*E38</f>
        <v>0</v>
      </c>
    </row>
    <row r="39" spans="1:6" customFormat="1" ht="28.35" customHeight="1" thickBot="1" x14ac:dyDescent="0.35">
      <c r="A39" s="9">
        <v>2</v>
      </c>
      <c r="B39" s="24" t="s">
        <v>71</v>
      </c>
      <c r="C39" s="10" t="s">
        <v>32</v>
      </c>
      <c r="D39" s="16"/>
      <c r="E39" s="57">
        <v>50</v>
      </c>
      <c r="F39" s="18">
        <f t="shared" ref="F39:F46" si="2">D39*E39</f>
        <v>0</v>
      </c>
    </row>
    <row r="40" spans="1:6" customFormat="1" ht="17.05" customHeight="1" thickBot="1" x14ac:dyDescent="0.35">
      <c r="A40" s="9">
        <v>3</v>
      </c>
      <c r="B40" s="24" t="s">
        <v>72</v>
      </c>
      <c r="C40" s="10" t="s">
        <v>67</v>
      </c>
      <c r="D40" s="16"/>
      <c r="E40" s="57">
        <v>5</v>
      </c>
      <c r="F40" s="18">
        <f t="shared" si="2"/>
        <v>0</v>
      </c>
    </row>
    <row r="41" spans="1:6" customFormat="1" ht="17.05" customHeight="1" thickBot="1" x14ac:dyDescent="0.35">
      <c r="A41" s="9">
        <v>4</v>
      </c>
      <c r="B41" s="24" t="s">
        <v>73</v>
      </c>
      <c r="C41" s="10" t="s">
        <v>67</v>
      </c>
      <c r="D41" s="16"/>
      <c r="E41" s="57">
        <v>5</v>
      </c>
      <c r="F41" s="18">
        <f t="shared" si="2"/>
        <v>0</v>
      </c>
    </row>
    <row r="42" spans="1:6" customFormat="1" ht="17.05" customHeight="1" thickBot="1" x14ac:dyDescent="0.35">
      <c r="A42" s="9">
        <v>5</v>
      </c>
      <c r="B42" s="24" t="s">
        <v>74</v>
      </c>
      <c r="C42" s="10" t="s">
        <v>67</v>
      </c>
      <c r="D42" s="16"/>
      <c r="E42" s="57">
        <v>5</v>
      </c>
      <c r="F42" s="18">
        <f t="shared" si="2"/>
        <v>0</v>
      </c>
    </row>
    <row r="43" spans="1:6" customFormat="1" ht="40.6" customHeight="1" thickBot="1" x14ac:dyDescent="0.35">
      <c r="A43" s="9">
        <v>6</v>
      </c>
      <c r="B43" s="24" t="s">
        <v>75</v>
      </c>
      <c r="C43" s="10" t="s">
        <v>67</v>
      </c>
      <c r="D43" s="16"/>
      <c r="E43" s="57">
        <v>10</v>
      </c>
      <c r="F43" s="18">
        <f t="shared" si="2"/>
        <v>0</v>
      </c>
    </row>
    <row r="44" spans="1:6" customFormat="1" ht="28.35" customHeight="1" thickBot="1" x14ac:dyDescent="0.35">
      <c r="A44" s="9">
        <v>7</v>
      </c>
      <c r="B44" s="24" t="s">
        <v>76</v>
      </c>
      <c r="C44" s="10" t="s">
        <v>37</v>
      </c>
      <c r="D44" s="16"/>
      <c r="E44" s="57">
        <v>5</v>
      </c>
      <c r="F44" s="18">
        <f t="shared" si="2"/>
        <v>0</v>
      </c>
    </row>
    <row r="45" spans="1:6" customFormat="1" ht="40.6" customHeight="1" thickBot="1" x14ac:dyDescent="0.35">
      <c r="A45" s="9">
        <v>8</v>
      </c>
      <c r="B45" s="24" t="s">
        <v>77</v>
      </c>
      <c r="C45" s="10" t="s">
        <v>79</v>
      </c>
      <c r="D45" s="16"/>
      <c r="E45" s="57">
        <v>20</v>
      </c>
      <c r="F45" s="18">
        <f t="shared" si="2"/>
        <v>0</v>
      </c>
    </row>
    <row r="46" spans="1:6" customFormat="1" ht="40.6" customHeight="1" thickBot="1" x14ac:dyDescent="0.35">
      <c r="A46" s="9">
        <v>9</v>
      </c>
      <c r="B46" s="24" t="s">
        <v>78</v>
      </c>
      <c r="C46" s="10" t="s">
        <v>79</v>
      </c>
      <c r="D46" s="16"/>
      <c r="E46" s="57">
        <v>20</v>
      </c>
      <c r="F46" s="18">
        <f t="shared" si="2"/>
        <v>0</v>
      </c>
    </row>
    <row r="47" spans="1:6" customFormat="1" ht="20.149999999999999" customHeight="1" thickBot="1" x14ac:dyDescent="0.35">
      <c r="A47" s="5" t="s">
        <v>18</v>
      </c>
      <c r="B47" s="49" t="s">
        <v>69</v>
      </c>
      <c r="C47" s="49"/>
      <c r="D47" s="49"/>
      <c r="E47" s="50"/>
      <c r="F47" s="25">
        <f>SUM(F38:F46)</f>
        <v>0</v>
      </c>
    </row>
    <row r="48" spans="1:6" customFormat="1" ht="20.149999999999999" customHeight="1" thickBot="1" x14ac:dyDescent="0.35">
      <c r="A48" s="5" t="s">
        <v>30</v>
      </c>
      <c r="B48" s="22" t="s">
        <v>88</v>
      </c>
      <c r="C48" s="19"/>
      <c r="D48" s="20"/>
      <c r="E48" s="19"/>
      <c r="F48" s="13"/>
    </row>
    <row r="49" spans="1:6" customFormat="1" ht="17.05" customHeight="1" thickBot="1" x14ac:dyDescent="0.35">
      <c r="A49" s="9" t="s">
        <v>8</v>
      </c>
      <c r="B49" s="24" t="s">
        <v>80</v>
      </c>
      <c r="C49" s="10" t="s">
        <v>13</v>
      </c>
      <c r="D49" s="16"/>
      <c r="E49" s="57">
        <v>2</v>
      </c>
      <c r="F49" s="18">
        <f>D49*E49</f>
        <v>0</v>
      </c>
    </row>
    <row r="50" spans="1:6" customFormat="1" ht="17.05" customHeight="1" thickBot="1" x14ac:dyDescent="0.35">
      <c r="A50" s="9" t="s">
        <v>9</v>
      </c>
      <c r="B50" s="24" t="s">
        <v>81</v>
      </c>
      <c r="C50" s="10" t="s">
        <v>13</v>
      </c>
      <c r="D50" s="16"/>
      <c r="E50" s="57">
        <v>2</v>
      </c>
      <c r="F50" s="18">
        <f t="shared" ref="F50:F56" si="3">D50*E50</f>
        <v>0</v>
      </c>
    </row>
    <row r="51" spans="1:6" customFormat="1" ht="28.35" customHeight="1" thickBot="1" x14ac:dyDescent="0.35">
      <c r="A51" s="9" t="s">
        <v>10</v>
      </c>
      <c r="B51" s="24" t="s">
        <v>82</v>
      </c>
      <c r="C51" s="10" t="s">
        <v>13</v>
      </c>
      <c r="D51" s="16"/>
      <c r="E51" s="57">
        <v>5</v>
      </c>
      <c r="F51" s="18">
        <f t="shared" si="3"/>
        <v>0</v>
      </c>
    </row>
    <row r="52" spans="1:6" customFormat="1" ht="17.05" customHeight="1" thickBot="1" x14ac:dyDescent="0.35">
      <c r="A52" s="9" t="s">
        <v>11</v>
      </c>
      <c r="B52" s="24" t="s">
        <v>83</v>
      </c>
      <c r="C52" s="10" t="s">
        <v>13</v>
      </c>
      <c r="D52" s="16"/>
      <c r="E52" s="57">
        <v>5</v>
      </c>
      <c r="F52" s="18">
        <f t="shared" si="3"/>
        <v>0</v>
      </c>
    </row>
    <row r="53" spans="1:6" customFormat="1" ht="17.05" customHeight="1" thickBot="1" x14ac:dyDescent="0.35">
      <c r="A53" s="9" t="s">
        <v>12</v>
      </c>
      <c r="B53" s="24" t="s">
        <v>87</v>
      </c>
      <c r="C53" s="10" t="s">
        <v>35</v>
      </c>
      <c r="D53" s="16"/>
      <c r="E53" s="57">
        <v>10</v>
      </c>
      <c r="F53" s="18">
        <f t="shared" si="3"/>
        <v>0</v>
      </c>
    </row>
    <row r="54" spans="1:6" customFormat="1" ht="28.35" customHeight="1" thickBot="1" x14ac:dyDescent="0.35">
      <c r="A54" s="9" t="s">
        <v>14</v>
      </c>
      <c r="B54" s="24" t="s">
        <v>84</v>
      </c>
      <c r="C54" s="10" t="s">
        <v>13</v>
      </c>
      <c r="D54" s="16"/>
      <c r="E54" s="57">
        <v>10</v>
      </c>
      <c r="F54" s="18">
        <f t="shared" si="3"/>
        <v>0</v>
      </c>
    </row>
    <row r="55" spans="1:6" customFormat="1" ht="17.05" customHeight="1" thickBot="1" x14ac:dyDescent="0.35">
      <c r="A55" s="9" t="s">
        <v>15</v>
      </c>
      <c r="B55" s="24" t="s">
        <v>85</v>
      </c>
      <c r="C55" s="10" t="s">
        <v>33</v>
      </c>
      <c r="D55" s="16"/>
      <c r="E55" s="57">
        <v>10</v>
      </c>
      <c r="F55" s="18">
        <f t="shared" si="3"/>
        <v>0</v>
      </c>
    </row>
    <row r="56" spans="1:6" customFormat="1" ht="17.05" customHeight="1" thickBot="1" x14ac:dyDescent="0.35">
      <c r="A56" s="9" t="s">
        <v>16</v>
      </c>
      <c r="B56" s="24" t="s">
        <v>86</v>
      </c>
      <c r="C56" s="10" t="s">
        <v>33</v>
      </c>
      <c r="D56" s="16"/>
      <c r="E56" s="57">
        <v>10</v>
      </c>
      <c r="F56" s="18">
        <f t="shared" si="3"/>
        <v>0</v>
      </c>
    </row>
    <row r="57" spans="1:6" customFormat="1" ht="20.3" customHeight="1" thickBot="1" x14ac:dyDescent="0.35">
      <c r="A57" s="11" t="s">
        <v>30</v>
      </c>
      <c r="B57" s="49" t="s">
        <v>89</v>
      </c>
      <c r="C57" s="49"/>
      <c r="D57" s="49"/>
      <c r="E57" s="50"/>
      <c r="F57" s="25">
        <f>SUM(F49:F56)</f>
        <v>0</v>
      </c>
    </row>
    <row r="58" spans="1:6" customFormat="1" ht="20.3" customHeight="1" thickBot="1" x14ac:dyDescent="0.35">
      <c r="A58" s="5" t="s">
        <v>31</v>
      </c>
      <c r="B58" s="51" t="s">
        <v>90</v>
      </c>
      <c r="C58" s="52"/>
      <c r="D58" s="52"/>
      <c r="E58" s="52"/>
      <c r="F58" s="53"/>
    </row>
    <row r="59" spans="1:6" customFormat="1" ht="28.35" customHeight="1" thickBot="1" x14ac:dyDescent="0.35">
      <c r="A59" s="9" t="s">
        <v>8</v>
      </c>
      <c r="B59" s="24" t="s">
        <v>92</v>
      </c>
      <c r="C59" s="10" t="s">
        <v>37</v>
      </c>
      <c r="D59" s="16"/>
      <c r="E59" s="57">
        <v>300</v>
      </c>
      <c r="F59" s="18">
        <f>D59*E59</f>
        <v>0</v>
      </c>
    </row>
    <row r="60" spans="1:6" customFormat="1" ht="17.05" customHeight="1" thickBot="1" x14ac:dyDescent="0.35">
      <c r="A60" s="9">
        <v>2</v>
      </c>
      <c r="B60" s="24" t="s">
        <v>93</v>
      </c>
      <c r="C60" s="10" t="s">
        <v>37</v>
      </c>
      <c r="D60" s="16"/>
      <c r="E60" s="57">
        <v>100</v>
      </c>
      <c r="F60" s="18">
        <f t="shared" ref="F60:F61" si="4">D60*E60</f>
        <v>0</v>
      </c>
    </row>
    <row r="61" spans="1:6" customFormat="1" ht="94.25" customHeight="1" thickBot="1" x14ac:dyDescent="0.35">
      <c r="A61" s="9">
        <v>3</v>
      </c>
      <c r="B61" s="24" t="s">
        <v>94</v>
      </c>
      <c r="C61" s="10" t="s">
        <v>37</v>
      </c>
      <c r="D61" s="16"/>
      <c r="E61" s="57">
        <v>50</v>
      </c>
      <c r="F61" s="18">
        <f t="shared" si="4"/>
        <v>0</v>
      </c>
    </row>
    <row r="62" spans="1:6" customFormat="1" ht="31.6" customHeight="1" thickBot="1" x14ac:dyDescent="0.35">
      <c r="A62" s="5" t="s">
        <v>31</v>
      </c>
      <c r="B62" s="49" t="s">
        <v>91</v>
      </c>
      <c r="C62" s="49"/>
      <c r="D62" s="49"/>
      <c r="E62" s="50"/>
      <c r="F62" s="25">
        <f>SUM(F59:F61)</f>
        <v>0</v>
      </c>
    </row>
    <row r="63" spans="1:6" ht="28.35" customHeight="1" thickBot="1" x14ac:dyDescent="0.3">
      <c r="A63" s="30"/>
      <c r="B63" s="29" t="s">
        <v>19</v>
      </c>
      <c r="C63" s="31"/>
      <c r="D63" s="32"/>
      <c r="E63" s="33"/>
      <c r="F63" s="34"/>
    </row>
    <row r="64" spans="1:6" ht="27.5" customHeight="1" thickBot="1" x14ac:dyDescent="0.3">
      <c r="A64" s="26" t="s">
        <v>7</v>
      </c>
      <c r="B64" s="48" t="str">
        <f>B8</f>
        <v>PRIPREMNI RADOVI</v>
      </c>
      <c r="C64" s="48"/>
      <c r="D64" s="48"/>
      <c r="E64" s="48"/>
      <c r="F64" s="27">
        <f>F17</f>
        <v>0</v>
      </c>
    </row>
    <row r="65" spans="1:6" ht="27.5" customHeight="1" thickBot="1" x14ac:dyDescent="0.3">
      <c r="A65" s="28" t="s">
        <v>17</v>
      </c>
      <c r="B65" s="56" t="str">
        <f>B18</f>
        <v>ZEMLJANI RADOVI - ISKOPI</v>
      </c>
      <c r="C65" s="56"/>
      <c r="D65" s="56"/>
      <c r="E65" s="56"/>
      <c r="F65" s="27">
        <f>F36</f>
        <v>0</v>
      </c>
    </row>
    <row r="66" spans="1:6" ht="27.5" customHeight="1" thickBot="1" x14ac:dyDescent="0.3">
      <c r="A66" s="28" t="s">
        <v>18</v>
      </c>
      <c r="B66" s="54" t="str">
        <f>B37</f>
        <v>BETONSKI RADOVI</v>
      </c>
      <c r="C66" s="54"/>
      <c r="D66" s="54"/>
      <c r="E66" s="54"/>
      <c r="F66" s="27">
        <f>F47</f>
        <v>0</v>
      </c>
    </row>
    <row r="67" spans="1:6" ht="27.5" customHeight="1" thickBot="1" x14ac:dyDescent="0.3">
      <c r="A67" s="28" t="s">
        <v>30</v>
      </c>
      <c r="B67" s="54" t="str">
        <f>B48</f>
        <v>RAZNO</v>
      </c>
      <c r="C67" s="55"/>
      <c r="D67" s="55"/>
      <c r="E67" s="55"/>
      <c r="F67" s="27">
        <f>F57</f>
        <v>0</v>
      </c>
    </row>
    <row r="68" spans="1:6" ht="27.5" customHeight="1" thickBot="1" x14ac:dyDescent="0.3">
      <c r="A68" s="28" t="s">
        <v>31</v>
      </c>
      <c r="B68" s="54" t="str">
        <f>B58</f>
        <v>ASFALTERSKI RADOVI</v>
      </c>
      <c r="C68" s="55"/>
      <c r="D68" s="55"/>
      <c r="E68" s="55"/>
      <c r="F68" s="27">
        <f>F62</f>
        <v>0</v>
      </c>
    </row>
    <row r="69" spans="1:6" ht="27.5" customHeight="1" thickBot="1" x14ac:dyDescent="0.3">
      <c r="B69" s="40" t="s">
        <v>20</v>
      </c>
      <c r="C69" s="40"/>
      <c r="D69" s="40"/>
      <c r="E69" s="40"/>
      <c r="F69" s="35">
        <f>SUM(F64:F68)</f>
        <v>0</v>
      </c>
    </row>
    <row r="70" spans="1:6" ht="27.5" customHeight="1" thickBot="1" x14ac:dyDescent="0.3">
      <c r="B70" s="40" t="s">
        <v>21</v>
      </c>
      <c r="C70" s="40"/>
      <c r="D70" s="40"/>
      <c r="E70" s="40"/>
      <c r="F70" s="35">
        <f>F69*0.25</f>
        <v>0</v>
      </c>
    </row>
    <row r="71" spans="1:6" ht="27.5" customHeight="1" thickBot="1" x14ac:dyDescent="0.3">
      <c r="B71" s="40" t="s">
        <v>22</v>
      </c>
      <c r="C71" s="40"/>
      <c r="D71" s="40"/>
      <c r="E71" s="40"/>
      <c r="F71" s="35">
        <f>SUM(F69:F70)</f>
        <v>0</v>
      </c>
    </row>
    <row r="72" spans="1:6" x14ac:dyDescent="0.25">
      <c r="D72" s="14"/>
      <c r="E72" s="4"/>
      <c r="F72" s="14"/>
    </row>
    <row r="73" spans="1:6" x14ac:dyDescent="0.25">
      <c r="D73" s="14"/>
      <c r="E73" s="4"/>
      <c r="F73" s="14"/>
    </row>
    <row r="74" spans="1:6" ht="15.05" x14ac:dyDescent="0.25">
      <c r="A74" s="38" t="s">
        <v>25</v>
      </c>
      <c r="B74" s="38"/>
    </row>
    <row r="76" spans="1:6" ht="15.05" x14ac:dyDescent="0.25">
      <c r="C76" s="39" t="s">
        <v>28</v>
      </c>
      <c r="D76" s="39"/>
      <c r="E76" s="39"/>
      <c r="F76" s="39"/>
    </row>
    <row r="79" spans="1:6" x14ac:dyDescent="0.25">
      <c r="B79" s="23" t="s">
        <v>29</v>
      </c>
    </row>
    <row r="80" spans="1:6" ht="15.05" x14ac:dyDescent="0.25">
      <c r="C80" s="39" t="s">
        <v>26</v>
      </c>
      <c r="D80" s="39"/>
      <c r="E80" s="39"/>
      <c r="F80" s="39"/>
    </row>
    <row r="81" spans="3:6" ht="15.05" x14ac:dyDescent="0.25">
      <c r="C81" s="39" t="s">
        <v>27</v>
      </c>
      <c r="D81" s="39"/>
      <c r="E81" s="39"/>
      <c r="F81" s="39"/>
    </row>
  </sheetData>
  <mergeCells count="29">
    <mergeCell ref="B68:E68"/>
    <mergeCell ref="B67:E67"/>
    <mergeCell ref="B65:E65"/>
    <mergeCell ref="B66:E66"/>
    <mergeCell ref="B64:E64"/>
    <mergeCell ref="B17:E17"/>
    <mergeCell ref="B36:E36"/>
    <mergeCell ref="B57:E57"/>
    <mergeCell ref="B18:F18"/>
    <mergeCell ref="B37:F37"/>
    <mergeCell ref="B47:E47"/>
    <mergeCell ref="B58:F58"/>
    <mergeCell ref="B62:E62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74:B74"/>
    <mergeCell ref="C76:F76"/>
    <mergeCell ref="C80:F80"/>
    <mergeCell ref="C81:F81"/>
    <mergeCell ref="B69:E69"/>
    <mergeCell ref="B70:E70"/>
    <mergeCell ref="B71:E71"/>
  </mergeCells>
  <phoneticPr fontId="12" type="noConversion"/>
  <pageMargins left="0.70000000000000007" right="0.70000000000000007" top="0.75" bottom="0.75" header="0.30000000000000004" footer="0.30000000000000004"/>
  <pageSetup paperSize="9" scale="78" fitToHeight="0" orientation="portrait" r:id="rId1"/>
  <rowBreaks count="2" manualBreakCount="2">
    <brk id="36" max="5" man="1"/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2022-02-02T11:51:34Z</cp:lastPrinted>
  <dcterms:created xsi:type="dcterms:W3CDTF">2021-12-13T14:27:14Z</dcterms:created>
  <dcterms:modified xsi:type="dcterms:W3CDTF">2022-02-02T11:54:46Z</dcterms:modified>
</cp:coreProperties>
</file>