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loncaric\Desktop\Jednostavna nabava\2022\33-22 Horizontalna i vertikalna signalizacija Medermunći i Brgučena\"/>
    </mc:Choice>
  </mc:AlternateContent>
  <xr:revisionPtr revIDLastSave="0" documentId="13_ncr:1_{FC3CB7E2-447F-482E-91FD-5900ADD1079B}" xr6:coauthVersionLast="47" xr6:coauthVersionMax="47" xr10:uidLastSave="{00000000-0000-0000-0000-000000000000}"/>
  <bookViews>
    <workbookView xWindow="-120" yWindow="-120" windowWidth="29040" windowHeight="15720" activeTab="1" xr2:uid="{00000000-000D-0000-FFFF-FFFF00000000}"/>
  </bookViews>
  <sheets>
    <sheet name="Uputa za popunjavanje" sheetId="3" r:id="rId1"/>
    <sheet name="Troškovnik-bez cijena" sheetId="2" r:id="rId2"/>
  </sheets>
  <definedNames>
    <definedName name="_xlnm.Print_Area" localSheetId="1">'Troškovnik-bez cijena'!$A$1:$F$113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5" i="2" l="1"/>
  <c r="B94" i="2"/>
  <c r="B93" i="2"/>
  <c r="B97" i="2"/>
  <c r="B96" i="2"/>
  <c r="B98" i="2"/>
  <c r="B99" i="2"/>
  <c r="B92" i="2"/>
  <c r="F88" i="2" l="1"/>
  <c r="F89" i="2" s="1"/>
  <c r="F99" i="2" s="1"/>
  <c r="F84" i="2"/>
  <c r="F85" i="2" s="1"/>
  <c r="F98" i="2" s="1"/>
  <c r="F80" i="2"/>
  <c r="F79" i="2"/>
  <c r="F78" i="2"/>
  <c r="F77" i="2"/>
  <c r="F76" i="2"/>
  <c r="F75" i="2"/>
  <c r="F74" i="2"/>
  <c r="F73" i="2"/>
  <c r="F72" i="2"/>
  <c r="F71" i="2"/>
  <c r="F70" i="2"/>
  <c r="F69" i="2"/>
  <c r="F68" i="2"/>
  <c r="F67" i="2"/>
  <c r="F62" i="2"/>
  <c r="F61" i="2"/>
  <c r="F60" i="2"/>
  <c r="F59" i="2"/>
  <c r="F42" i="2"/>
  <c r="F58" i="2"/>
  <c r="F57" i="2"/>
  <c r="F56" i="2"/>
  <c r="F55" i="2"/>
  <c r="F54" i="2"/>
  <c r="F53" i="2"/>
  <c r="F52" i="2"/>
  <c r="F51" i="2"/>
  <c r="F50" i="2"/>
  <c r="F49" i="2"/>
  <c r="F48" i="2"/>
  <c r="F43" i="2"/>
  <c r="F35" i="2"/>
  <c r="F29" i="2"/>
  <c r="F10" i="2"/>
  <c r="F11" i="2"/>
  <c r="F12" i="2"/>
  <c r="F13" i="2"/>
  <c r="F14" i="2"/>
  <c r="F9" i="2"/>
  <c r="F63" i="2" l="1"/>
  <c r="F81" i="2"/>
  <c r="F97" i="2" s="1"/>
  <c r="F96" i="2"/>
  <c r="F44" i="2"/>
  <c r="F95" i="2" s="1"/>
  <c r="F15" i="2"/>
  <c r="F92" i="2" s="1"/>
  <c r="F37" i="2"/>
  <c r="F36" i="2"/>
  <c r="F34" i="2"/>
  <c r="F33" i="2"/>
  <c r="F32" i="2"/>
  <c r="F38" i="2"/>
  <c r="F30" i="2"/>
  <c r="F27" i="2"/>
  <c r="F39" i="2" s="1"/>
  <c r="F28" i="2"/>
  <c r="F18" i="2"/>
  <c r="F19" i="2"/>
  <c r="F20" i="2"/>
  <c r="F21" i="2"/>
  <c r="F22" i="2"/>
  <c r="F94" i="2" l="1"/>
  <c r="F23" i="2"/>
  <c r="F93" i="2" s="1"/>
  <c r="F100" i="2" l="1"/>
  <c r="F101" i="2" s="1"/>
  <c r="F102" i="2" s="1"/>
</calcChain>
</file>

<file path=xl/sharedStrings.xml><?xml version="1.0" encoding="utf-8"?>
<sst xmlns="http://schemas.openxmlformats.org/spreadsheetml/2006/main" count="212" uniqueCount="125">
  <si>
    <t>T R O Š K O V N I K</t>
  </si>
  <si>
    <t>R. br.</t>
  </si>
  <si>
    <t>Opis</t>
  </si>
  <si>
    <t>Jedinična mjera</t>
  </si>
  <si>
    <t>Jedinična cijena</t>
  </si>
  <si>
    <t>Količina</t>
  </si>
  <si>
    <t>Iznos</t>
  </si>
  <si>
    <t>I.</t>
  </si>
  <si>
    <t>1</t>
  </si>
  <si>
    <t>kom</t>
  </si>
  <si>
    <t>II.</t>
  </si>
  <si>
    <t>III.</t>
  </si>
  <si>
    <t>REKAPITULACIJA</t>
  </si>
  <si>
    <t>UKUPNO:</t>
  </si>
  <si>
    <t>PDV (25%):</t>
  </si>
  <si>
    <t>SVEUKUPNO:</t>
  </si>
  <si>
    <t>OPĆINA OMIŠALJ</t>
  </si>
  <si>
    <t>Popunjavaju se samo polja označena svijetlo plavom bojom, i to jediničnim cijenama bez PDV-a. Molimo ponuditelje da ne mijenjaju preostala polja.
Ukoliko ponuditelj nije u sustavu PDV-a, u rekapitulaciji pod stavkom "PDV (25%)" upisuje nulu (0). Za ponuditelje u sustavu PDV-a ova stavka će se automatski izračunati i nema potrebe za upisivanjem ičega.</t>
  </si>
  <si>
    <t>U _____________, _______________ godine.</t>
  </si>
  <si>
    <t>___________________________________</t>
  </si>
  <si>
    <t>(ime, prezime i potpis ovlaštene osobe Ponuditelja)</t>
  </si>
  <si>
    <t>PONUDITELJ</t>
  </si>
  <si>
    <t>MP</t>
  </si>
  <si>
    <t>a</t>
  </si>
  <si>
    <t>b</t>
  </si>
  <si>
    <t>m2</t>
  </si>
  <si>
    <t>m3</t>
  </si>
  <si>
    <t>m'</t>
  </si>
  <si>
    <t>KOLNIČKA KONSTRUKCIJA - UZDIGNUTA PLOHA</t>
  </si>
  <si>
    <t>Evidencijski broj nabave: 33/22</t>
  </si>
  <si>
    <t>Predmet nabave: Građevinski radovi na izvedbi horizontalne i vertikalne signalizacije na dijelovima ulica Brgučena i Medermunići u Omišlju</t>
  </si>
  <si>
    <t>Glodanje (frezanje) postojećeg asfalta. Rad obuhvaća profiliranje kolnika specijalnim strojevima radi pripreme za ugradnju novog habajućeg sloja na mjestima prilaznih rampi u dužinama od 1,20 m na počecima uzdignute plohe. Debljina glodanja je 4 cm. Ovim radom obuhvaćeno je i uklanjanje skinutog asfalta, utovar u prijevozno sredstvo, te čišćenje obrađene površine kolnika. U stavku je uključen utovar i prijevoz materijala na deponiju, pronalazak deponije i svi troškovi deponiranja.</t>
  </si>
  <si>
    <t xml:space="preserve">Podizanje ili spuštanje postojećih šahti raznih instalacija na visinu prema projektu. Cijenom obuhvaćeni svi potrebni iskopi, tesarski radovi, štemanje okna, dobetoniravanje dijela okna u C16/20 u oplati, odstranjivanje uzroka začepljenja objekta. Površina na koju se polaže novi beton mora biti čista od svih nečistoća i nevezanih dijelova, dobro navlažena. Visina novih okana usklađena s novom niveletom prometnice. </t>
  </si>
  <si>
    <t>KOLNIČKA KONSTRUKCIJA - UZDIGNUTA PLOHA - UKUPNO</t>
  </si>
  <si>
    <t>KOLNIČKA KONSTRUKCIJA - PREKOP KOLEKTORA</t>
  </si>
  <si>
    <t>KOLNIČKA KONSTRUKCIJA - PREKOP KOLEKTORA - UKUPNO</t>
  </si>
  <si>
    <t>Izrada habajućeg sloja kolnika od asfaltbetona AC11 surf. Kao vezivo mora se primjeniti bitumen 50/70. Radovi obuhvaćaju zarezivanje, premazivanje uzdužnih i poprečnih spojeva asfalta masom za sljepljivanje (bituplast), izradu habajućeg sloja što uključuje nabavu materijala, proizvodnju mješavine i prijevoz do mjesta ugradnje, ugradnju i valjanje do potrebne zbijenosti.</t>
  </si>
  <si>
    <t>Izrada bitumeniziranog nosivog sloja (AC16 base). Ovaj sloj se radi na mjestima gdje se vrši iskop kolničke konstrukcije zbog polaganja oborinskog kolektora. Kao vezivo mora se primjeniti bitumen 50/70. Radovi obuhvaćaju nabavu materijala, proizvodnju mješavine i prijevoz do mjesta ugradnje, ugradnju i valjanje do potrebne zbijenosti.</t>
  </si>
  <si>
    <t>Izrada nosivog sloja od mehanički stabiliziranog drobljenog kamenog materijala bez veziva, veličine zrna 0-63 mm u debljini od 35 cm. Ovaj sloj se radi na mjestima gdje se vrši iskop kolničke konstrukcije zbog polaganja oborinskog kolektora.
Rad obuhvaća dobavu, transport i ugradnju drobljenog kamenog materijala veličine zrna 0-63 mm u nosivi sloj ceste. Zahtjevi kvalitete: stupanj zbijenosti Sz≥100%, Ms≥80 MN/m2, CBR&gt;80%.</t>
  </si>
  <si>
    <t>ODVODNJA</t>
  </si>
  <si>
    <t>ODVODNJA - UKUPNO</t>
  </si>
  <si>
    <t>Kombinirani ručno-strojni iskop rova za polaganje kolektora, bez obzira na kategoriju tla. Prilikom izbacivanja iskopanog materijala razdvajati krupni i sitniji materijal. Sitniji materijal koristiti za zatrpavanje neposredno do građevine (veličine komada najviše do 10 cm), pa se mora deponirati u blizini. Stavka uključuje potrebno razupiranje stranica rova, da ne dođe do obrušavanja u iskopani rov.</t>
  </si>
  <si>
    <t>Izrada slivnika, dimenzija prema nacrtu u projektu, nosivosti poklopca 250 kN. Stavka obuhvaća izradu monolitnih slivnika u vodonepropusnoj izvedbi na uredno izvedenu podlogu, s ugradnjom slivne rešetke 400x400 mm, u svemu prema projektu. Obračun je po komadu izvedenog slivnika, a u cijeni je uključen iskop, izvedba podloge i temelja, nabava i ugradnja betona, izrada i montaža oplata i skela, svi prijevozi i prijenosi, rad na ugradnji i njezi betona, izvedba priključaka s obradom sljubnica, nabava i ugradnja slivne rešetke, uklanjanje oplata, skela i otpada te čišćenje okoliša, kao i sav ostali potreban rad, oprema i materijal potrebni za izradu slivnika prema projektu. Izvedba, kontrola kakvoće i obračun prema OTU 3-04.5. i 3-04.5.1.</t>
  </si>
  <si>
    <t>Dobava, doprema i ugradnja pijeska veličine zrna 4-8 mm, za pješčanu posteljicu od 10 cm ispod cijevi, te najmanje 30 cm oko i iznad tjemena cijevi, sa pažljivim ručnim zbijanjem. Zatrpavanje pijeskom iznad cijevi može započeti nakon montaže cijevi i uspješno provedenog ispitivanja vodonepropusnosti.</t>
  </si>
  <si>
    <t>Zatrpavanje dijela rova kanalizacije, okna i slivnika probranim materijalom iz iskopa, u slojevima sa zbijanjem zatrpavati do sloja tampona. U kanalizacijskom rovu potrebno je materijalom iz iskopa zatrpati i proširenje iskopa nakon izvedenih revizionih okana. Zatrpavanje izvoditi u slojevima od najviše 30 cm s polijevanjem vodom i pažljivim ručnim ili strojnim zbijanjem. Maksimalni promjer frakcije 10 cm. Zatrpavanje prvog sloja izvesti ručno, a ostatak strojno. Zbijenost mora biti min. Me = 40 MN/m2, tako da pod djelovanjem prometnog opterećenja ne dođe do naknadnog komprimiranja, odnosno prekomjernog slijeganja. Ukoliko u iskopu nema dovoljno odgovarajućeg materijala izvođač ga mora dovesti s pozajmišta, što je uključeno u jediničnu cijenu stavke. Jedinična cijena stavke uključuje sav potreban rad, materijal, pomoćna sredstva i transporte za izvedbu.</t>
  </si>
  <si>
    <t>IV.</t>
  </si>
  <si>
    <t>PRIPREMNI RADOVI - HORIZONTALNA I VERTIKALNA SIGNALIZACIJA</t>
  </si>
  <si>
    <t>PRIPREMNI RADOVI - HORIZONTALNA I VERTIKALNA SIGNALIZACIJA - UKUPNO</t>
  </si>
  <si>
    <t>Demontaža i uklanjanje postojećih prometnih znakova sa utovarom u prijevozno sredstvo i deponiranjem na skladište. Stavka obuhvaća i pronalaženje deponije, odvoz uklonjenog materijala na deponiju i sve troškove deponiranja.</t>
  </si>
  <si>
    <t>Brisanje postojećeg horizontalne signalizacije - pješački prijelazi, zaustavne crte. Stavka obuhvaća brisanje postojeće horizontalne signalizacije brušenjem/bojanjem (prema odredbi vlasnika ceste).</t>
  </si>
  <si>
    <t>V.</t>
  </si>
  <si>
    <t>Prometni znak A08 dim. a=90cm i dopunska ploča E01 (20 m) dim. 60x30 cm i PZ B30 (30 km/h) dim. 60 cm, montiraju se na stup dužine 3,9 m.</t>
  </si>
  <si>
    <t>Prometni znak A08 dim. a=90cm i dopunska ploča E01 (50 m) dim. 60x30 cm i PZ C08 dim. 60 cm, montiraju se na stup dužine 3,9 m.</t>
  </si>
  <si>
    <t>Prometni znak A21 dim. a=90cm i dopunska ploča E01 (80 m) dim. 60x30 cm i PZ B30 (30 km/h) dim. 60 cm, montiraju se na stup dužine 3,9 m.</t>
  </si>
  <si>
    <t>Prometni znak A21 dim. a=90cm i dopunska ploča E01 (70 m) dim. 60x30 cm i PZ B30 (30 km/h) dim. 60 cm, montiraju se na stup dužine 3,9 m.</t>
  </si>
  <si>
    <t>Prometni znak A22-2 dim. a=90cm i PZ B30 (30 km/h) dim. 60 cm i dopunska ploča E44 dim. 60x30 cm, montiraju se na stup dužine 3,9 m.</t>
  </si>
  <si>
    <t>Prometni znak B02 dim. a=60cm montiraju se na stup dužine 3,2 m.</t>
  </si>
  <si>
    <t>Prometni znak B05 dim. a=60cm montiraju se na stup dužine 3,2 m.</t>
  </si>
  <si>
    <t>Prometni znak B30 (40 km/h) dim. a=60cm montiraju se na stup dužine 3,2 m.</t>
  </si>
  <si>
    <t>Prometni znak B30 (30 km/h) dim. a=60cm montiraju se na postojeći stup ispod postojećeg znaka A20 umjesto postojećeg znaka B30 (40 km/h) koji se uklanja.</t>
  </si>
  <si>
    <t>Prometni znak B30 (40 km/h) dim. a=60cm i E03 (300 m) dim. 60x30 cm, montira se na stup dužine 3,5 m.</t>
  </si>
  <si>
    <t>Prometni znak B36 dim. a=60cm montiraju se na stup dužine 3,2 m.</t>
  </si>
  <si>
    <t>Prometni znak C02 dim. a=60cm montiraju se na "S" stup dužine 5,0 m.</t>
  </si>
  <si>
    <t>Prometni znak C02 dim. a=60cm montira se na postojeći stup ispod postojećeg znaka B02.</t>
  </si>
  <si>
    <t>Prometni znak E03 (300 m) dim. a=60cm montira se na postojeći stup ispod postojećeg znaka B30 (40km/h).</t>
  </si>
  <si>
    <t>1.1</t>
  </si>
  <si>
    <t>1.2</t>
  </si>
  <si>
    <t>1.3</t>
  </si>
  <si>
    <t>1.4</t>
  </si>
  <si>
    <t>1.5</t>
  </si>
  <si>
    <t>1.6</t>
  </si>
  <si>
    <t>1.7</t>
  </si>
  <si>
    <t>1.8</t>
  </si>
  <si>
    <t>1.9</t>
  </si>
  <si>
    <t>1.10</t>
  </si>
  <si>
    <t>1.11</t>
  </si>
  <si>
    <t>1.12</t>
  </si>
  <si>
    <t>1.13</t>
  </si>
  <si>
    <t>1.14</t>
  </si>
  <si>
    <t>1.15</t>
  </si>
  <si>
    <t>VI.</t>
  </si>
  <si>
    <t>PROMETNI ZNAKOVI - UKUPNO</t>
  </si>
  <si>
    <t>PROMETNI ZNAKOVI</t>
  </si>
  <si>
    <t>OZNAKE NA KOLNIKU</t>
  </si>
  <si>
    <t>OZNAKE NA KOLNIKU - UKUPNO</t>
  </si>
  <si>
    <t>kpl</t>
  </si>
  <si>
    <t>Puna razdjelna linija, širine 12cm.</t>
  </si>
  <si>
    <t>Isprekidana linija vodilja u raskrižju 1x1 m, širine 12cm.</t>
  </si>
  <si>
    <t>Poprečna puna zaustavna linija u raskrižju, širine 50 cm.</t>
  </si>
  <si>
    <t>Poprečna crtkana zaustavna linija uz pješački prijelaz širine 50 cm.</t>
  </si>
  <si>
    <t>Iscrtavanje (obnova) pješačkih prijelaza H19. Iscrtavanje pješačkog prijelaza širine 4,0 m bijelom bojom (2 pješačka prijelaza na ŽC). Bojani odnosno nebojani dijelovi su širine 50 cm.</t>
  </si>
  <si>
    <t>Iscrtavanje (obnova) pješačkih prijelaza H19. Iscrtavanje pješačkog prijelaza širine 3,0 m bijelom bojom (jedan pješački prijelaz na LC i jedan u Ul. Podorišina). Bojani odnosno nebojani dijelovi su širine 50 cm.</t>
  </si>
  <si>
    <t>Strelice za usmjeravanje prometa (t. 9.02.3 OTU VI.). Jednosmjerne strelice LIJEVO H23 bijele boje L=5.0 m.</t>
  </si>
  <si>
    <t>Strelice za usmjeravanje prometa (t. 9.02.3 OTU VI.). Jednosmjerne strelice DESNO H24 bijele boje L=5.0 m.</t>
  </si>
  <si>
    <t>Bojanje uzdignutih ploha za smirivanje prometa - crvenom bojom. U cijenu uključeni materijal, priprema i svi radovi za dovršenje posla.</t>
  </si>
  <si>
    <t>Bojanje (obilježavanje) oznake za označavanje uzdignutih ploha za smirivanje prometa - žuta boja (H65) Bojaju se trokutasta polja žute boje i žute "cic-cak" crte (prema detalju).</t>
  </si>
  <si>
    <t>VII.</t>
  </si>
  <si>
    <t>OPREMA ZA POVEĆANJE SIGURNOSTI PROMETA</t>
  </si>
  <si>
    <t>OPREMA ZA POVEĆANJE SIGURNOSTI PROMETA - UKUPNO</t>
  </si>
  <si>
    <t>Dobava, isporuka i montaža prometnog znaka C02 sa kontrastnim rubom (dim. 750x750 mm) i LED treptačima sa senzorom pokreta i PZ C10 dimenzija a=60cm, montiraju se uz pješački prijelaz na uzdignutoj plohi. Solarni svjetlosni LED znak treba imati od dva treptača i samostalno solarno napajanje tako da može raditi 24 sata dnevno – neprekidno, bez obzira na vremenske uvjete. Sustav treba imati detekciju pješaka, tako da dok nema pješaka radi slabijim intenzitetom, a pojačava se kada se pojavi pješak. Znakovi i treptači postavljaju se na "S" stupove sa potpornjem ili na "L" stupove, ovisno o situaciji na terenu.</t>
  </si>
  <si>
    <t>VIII.</t>
  </si>
  <si>
    <t>IZRADA RAMPE ZA INVALIDE</t>
  </si>
  <si>
    <t>IZRADA RAMPE ZA INVALIDE - UKUPNO</t>
  </si>
  <si>
    <t>Rad obuhvaća nabavu, dopremu i postavljanje novih prometnih znakova prema Pravilniku o prometnim znakovima i signalizaciji na cestama (NN 92/19). Stavkom troškovnika obuhvaćena je nabava (izrada) i bojanje znakova i stupova, ljepljenje folija, prijevoz i postavljanje (ugradnja) prometnog znaka sa stupom nosačem, potpornim stupm (ukoliko je predviđen), iskopom i ugradnjom temelja, te svim ostalim radovima vezanim za izradu i postavljanje prometnih znakova.
Znakovi su izrađeni sa retroreflektivnim materijalima stabilnim na UV zračenje i aplikacijom nanešeni na Al- podlogu debljine 3,00 mm.
Prometni znakovi se postavljaju na vlastite stupove nosače promjera 60,3 mm, izrađene od Fe cijevi zaštićenih postupkom vrućeg cinčanja.
Jedno stupno mjesto obuhvaća: iskop temelja za stup nosač i potporni stup (ukoliko je predviđen), betoniranje temelja, ugradnju stupova - FeZn cijev promjera 60,3 mm odgovarajuće dužine, prema pojedinim stavkama.</t>
  </si>
  <si>
    <t>Strojno zasijecanje kolničke konstrukcije na dijelu spoja uzdignute plohe s postojećom prometnicom. Rezanje ruba asfalta debljine do 10 cm.</t>
  </si>
  <si>
    <t>Čišćenje asfaltne konstrukcije, te špricanje bitumenskom emulzijom na mjestima spojeva te prije nanošenja novog asfaltnog sloja sloja u količini od 0.3 kg/m2.</t>
  </si>
  <si>
    <t>Strojno zasijecanje kolničke konstrukcije na mjestima iskopa oborinskog kolektora. Rezanje ruba asfalta i nogostupa debljine do 10 cm.</t>
  </si>
  <si>
    <t>Dobava, doprema i ugradnja PEHD (polietilen visoke gustoće) korugiranih kanalizacijskih cijevi DN 400 mm za izvedbu sanitarnog kolektora, sa unutarnjom glatkom stijenkom, obodne krutosti SN 8 kN/m2, izrađene prema EN 13476-3, sa spajanjem pomoću integriranog naglavka i elastometrične brtve. Jediničnom cijenom uračunati sav spojni materijal, ateste proizvođača kao i ispitivanje vodonepropusnosti. Stavka obuhvaća sve potrebne transporte, materijale, opremu, radove i pomoćna sredstva za kompletnu izvedbu stavke.</t>
  </si>
  <si>
    <t>Izrada, dobava, doprema i ugradnja izravnavajućeg bitumeniziranog nosivog sloja (AC16 base AG6 M2). Kod izgradnje središnjeg dijela uzdignute plohe u duljini od 5,2 m debljina sloja iznosi 4 cm, u uvaljanom stanju. Kod izgradnje prilaznih rampi uzdignute plohe u dužinama cca 1,10 m debljina sloja iznosi od 2 do 7 cm. Kao vezivo mora se primjeniti bitumen 50/70. Radovi obuhvaćaju nabavu materijala, proizvodnju mješavine i prijevoz do mjesta ugradnje, ugradnju i valjanje do potrebne zbijenosti.</t>
  </si>
  <si>
    <t>Izrada, dobava, doprema i ugradnja asfaltbetona za habajući sloj asfalta u debljini 3.5 cm na kolniku kod izgradnje uzdignutih ploha (AC11 surf AG3 M4, kao vezivo mora se primjeniti bitumen 50/70). Radovi obuhvaćaju izradu habajućeg sloja što uključuje nabavu materijala, proizvodnju mješavine i prijevoz do mjesta ugradnje, ugradnju i valjanje do potrebne zbijenosti.</t>
  </si>
  <si>
    <t>Izrada revizijskog okna monolitne izrade, beton C 25/30. Stavka obuhvaća sav prijevoz i rad na izradi revizijskog okna što uključuje potrebne iskope, izradu podloge i obloge, nabavu, dopremu i ugradnju betona, armature, oplate i drugih materijala i pribora, ugradnju poklopca s okvirom klase D400 u prometnici, stupaljki sa zaštitom od pada, antikorozivnu zaštitu bravarske opreme, spojeva sa cjevi. Okna se izvode betonom klase C25/30, pokrovna ploča betonom klase C30/37, a kineta betonom klase C16/20, uključena oplata i sve ostalo potrebno. Spoj PVC cijevi i revizijskih okana izvesti vodotjesno, ugraditi dvostruku gumenu brtvu, a prostor između njih obraditi ljepilom i pijeskom (tako da se dobije bolja kontakna površina) prije izrade betonske kinete. Izvedba, kontrola kakvoće i obračun prema OTU 4-01.7.</t>
  </si>
  <si>
    <t>Poprečni cijevni priključci za spoj slivnika na kanalizaciju od PP cijevi promjera 250 mm. Obračunavaju se po m' izvedenog spoja, a u cijenu je uključena nabava, prijevoz i ugradnja cijevi na podlogu, zatrpavanje cijevi, odvoz viška materijala na odlagalište te sav ostali pomoćni materijal potreban za potpuno dovršenje stavke. U cijenu je uključeno ispitivanje vodonepropusnosti.</t>
  </si>
  <si>
    <t>Kompletna izvedba upojnog bunara.Stavka obuhvaća izradu upojnog bunara prema detalju iz projekta. Stavka obuhvaća sav prijevoz i rad na izradi revizijskog okna što uključuje izradu podloge i obloge, nabavu, dopremu i ugradnju betona, armature, oplate i drugih materijala i pribora, ugradnju poklopca s okvirom klase B125, stupaljki sa zaštitom od pada, antikorozivnu zaštitu bravarske opreme, spojeva sa cjevi, kamenu ispunu. Gornja ploča je debljine 15 cm, a zidovi 20 cm. Zidovi, kao i gornja ploča armiraju se obostrano mrežama Q-335 i vilicama Ф8/15 po svim rubovima i spojevima (RA 400/500-2). U obračun ulazi ispitivanje upojnosti terena "in situ".</t>
  </si>
  <si>
    <t>Prometni znak C02 sa kontrastnim rubom (dim. 750x750 mm), montiraju se na "S" stupove.</t>
  </si>
  <si>
    <r>
      <t xml:space="preserve">Radovi se izvode i obračunavaju prema Općim tehničkim uvjetima za radove na cestama (OTU) - glava 9. U cijenu ulazi sav rad, materijal, prijevoz i sve ostalo što je potrebno za potpuni dovršetak posla uključujući potrebna ispitivanja kakvoće materijala i rada.
</t>
    </r>
    <r>
      <rPr>
        <b/>
        <sz val="12"/>
        <color rgb="FF000000"/>
        <rFont val="Times New Roman"/>
        <family val="1"/>
        <charset val="238"/>
      </rPr>
      <t xml:space="preserve">NAPOMENA: </t>
    </r>
    <r>
      <rPr>
        <sz val="12"/>
        <color rgb="FF000000"/>
        <rFont val="Times New Roman"/>
        <family val="1"/>
        <charset val="238"/>
      </rPr>
      <t>Postojeća horizontalna signalizacija u zoni zahvata obnavlja se u sklopu redivitog održavanja dionice te stoga nije obračunata Prometnim elaboratom. Prometnim elaboratom obračunata je horizontalna signalizacija na pozicijama gdje se stanje nadopunjava ili mijenja ili je procijenjeno da je potrebna obnova.</t>
    </r>
  </si>
  <si>
    <t>Slivnik 1 rešetka.</t>
  </si>
  <si>
    <t>Slivnik 2 rešetka.</t>
  </si>
  <si>
    <t>Iskop rova za polaganje kolektora i spojnih priključaka.</t>
  </si>
  <si>
    <t>Iskop za slivnike i okna.</t>
  </si>
  <si>
    <t>Iskop građevne jame upojnog bunara.</t>
  </si>
  <si>
    <t>Iscrtavanje natpisa STOP (H63) L=1.6 m.</t>
  </si>
  <si>
    <t>Iscrtavanje oznaka za obilježavanje pješačkog prijelaza u zoni škole X ŠKOLA X (prema Detalju D.5.).</t>
  </si>
  <si>
    <t>Bojanje (obilježavanje) oznake i žute "cic-cak" crte (prema detalju).</t>
  </si>
  <si>
    <t>Optičke bijele crte upozorenja K32 - prema Detalju D.6.
U stavku je obračunat komplet optičkih crta upozorenja na pozicijama prema situaciju u nacrtima, sa svim potrebnim materijalom i radom na iscrtavanju kompleta optičkih crta.</t>
  </si>
  <si>
    <t>Rampe za invalide i taktilne površine na mjestu pješačkog prijelaza u ul. Podorišina. Rampe se izvode na rubovima pješačkih prijelaza, prema Detalju 11.
Cijena obuhvaća nabavu, dopremu i ugradnju taktilnih ploča čepaste i rebraste strukture za označavanje pješačkih prijelaza, dmenzija 40x40x8cm. Taktilne ploče se postavljaju prema Pravilniku o osiguranju pristupačnosti građevina osobama s invaliditetom i smanjene pokretljivosti (NN 78/13). Betonska galanterija mora imati dvoslojnu obradu i zadovoljavati sve uvjete prema HRN B.B8:015 - otpornost na habanje i HRN U.M1.016 - otpornost na smrzavanje, DIN 18501 - postojanost na mraz i otpornost na soli.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</si>
</sst>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quot;"/>
    <numFmt numFmtId="165" formatCode="&quot; &quot;#,##0.00&quot; &quot;;&quot;-&quot;#,##0.00&quot; &quot;;&quot; -&quot;00&quot; &quot;;&quot; &quot;@&quot; &quot;"/>
    <numFmt numFmtId="166" formatCode="&quot; &quot;#,##0.00&quot; &quot;[$kn]&quot; &quot;;&quot;-&quot;#,##0.00&quot; &quot;[$kn]&quot; &quot;;&quot; -&quot;00&quot; &quot;[$kn]&quot; &quot;;&quot; &quot;@&quot; &quot;"/>
    <numFmt numFmtId="167" formatCode="#,##0.00\ &quot;kn&quot;"/>
  </numFmts>
  <fonts count="11" x14ac:knownFonts="1">
    <font>
      <sz val="11"/>
      <color rgb="FF000000"/>
      <name val="Calibri"/>
      <family val="2"/>
      <charset val="238"/>
    </font>
    <font>
      <sz val="11"/>
      <color rgb="FF000000"/>
      <name val="Calibri"/>
      <family val="2"/>
      <charset val="238"/>
    </font>
    <font>
      <sz val="14"/>
      <color rgb="FF000000"/>
      <name val="Times New Roman"/>
      <family val="1"/>
      <charset val="238"/>
    </font>
    <font>
      <b/>
      <sz val="16"/>
      <color rgb="FF000000"/>
      <name val="Times New Roman"/>
      <family val="1"/>
      <charset val="238"/>
    </font>
    <font>
      <b/>
      <sz val="12"/>
      <color rgb="FF000000"/>
      <name val="Times New Roman"/>
      <family val="1"/>
      <charset val="238"/>
    </font>
    <font>
      <sz val="12"/>
      <color rgb="FF000000"/>
      <name val="Times New Roman"/>
      <family val="1"/>
      <charset val="238"/>
    </font>
    <font>
      <sz val="8"/>
      <name val="Calibri"/>
      <family val="2"/>
      <charset val="238"/>
    </font>
    <font>
      <sz val="11"/>
      <color rgb="FF000000"/>
      <name val="Times New Roman"/>
      <family val="1"/>
      <charset val="238"/>
    </font>
    <font>
      <b/>
      <sz val="14"/>
      <color rgb="FF000000"/>
      <name val="Times New Roman"/>
      <family val="1"/>
      <charset val="238"/>
    </font>
    <font>
      <sz val="11"/>
      <color rgb="FF000000"/>
      <name val="Arial"/>
      <family val="2"/>
      <charset val="238"/>
    </font>
    <font>
      <sz val="10"/>
      <color rgb="FF000000"/>
      <name val="Arial"/>
      <family val="2"/>
      <charset val="238"/>
    </font>
  </fonts>
  <fills count="7">
    <fill>
      <patternFill patternType="none"/>
    </fill>
    <fill>
      <patternFill patternType="gray125"/>
    </fill>
    <fill>
      <patternFill patternType="solid">
        <fgColor rgb="FFBFBFBF"/>
        <bgColor rgb="FFBFBFBF"/>
      </patternFill>
    </fill>
    <fill>
      <patternFill patternType="solid">
        <fgColor rgb="FFD9D9D9"/>
        <bgColor rgb="FFD9D9D9"/>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499984740745262"/>
        <bgColor rgb="FFA6A6A6"/>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double">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3">
    <xf numFmtId="0" fontId="0" fillId="0" borderId="0"/>
    <xf numFmtId="165" fontId="1" fillId="0" borderId="0" applyFont="0" applyFill="0" applyBorder="0" applyAlignment="0" applyProtection="0"/>
    <xf numFmtId="166" fontId="1" fillId="0" borderId="0" applyFont="0" applyFill="0" applyBorder="0" applyAlignment="0" applyProtection="0"/>
  </cellStyleXfs>
  <cellXfs count="68">
    <xf numFmtId="0" fontId="0" fillId="0" borderId="0" xfId="0"/>
    <xf numFmtId="0" fontId="7" fillId="0" borderId="0" xfId="0" applyFont="1"/>
    <xf numFmtId="164" fontId="8" fillId="0" borderId="0" xfId="0" applyNumberFormat="1" applyFont="1" applyAlignment="1">
      <alignment horizontal="center" vertical="center"/>
    </xf>
    <xf numFmtId="0" fontId="7" fillId="0" borderId="0" xfId="0" applyFont="1" applyAlignment="1">
      <alignment wrapText="1"/>
    </xf>
    <xf numFmtId="0" fontId="7" fillId="0" borderId="0" xfId="0" applyFont="1" applyAlignment="1">
      <alignment horizontal="center"/>
    </xf>
    <xf numFmtId="0" fontId="5" fillId="0" borderId="0" xfId="0" applyFont="1"/>
    <xf numFmtId="0" fontId="5" fillId="0" borderId="0" xfId="0" applyFont="1" applyAlignment="1">
      <alignment wrapText="1"/>
    </xf>
    <xf numFmtId="4" fontId="5" fillId="0" borderId="0" xfId="0" applyNumberFormat="1" applyFont="1" applyAlignment="1">
      <alignment horizontal="center" vertical="top"/>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inden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left" vertical="center" wrapText="1" indent="1"/>
    </xf>
    <xf numFmtId="0" fontId="5" fillId="0" borderId="4" xfId="0" applyFont="1" applyBorder="1" applyAlignment="1">
      <alignment horizontal="center" vertical="center"/>
    </xf>
    <xf numFmtId="4" fontId="5" fillId="0" borderId="4" xfId="0" applyNumberFormat="1" applyFont="1" applyBorder="1" applyAlignment="1">
      <alignment horizontal="center" vertical="center"/>
    </xf>
    <xf numFmtId="167" fontId="5" fillId="4" borderId="4" xfId="0" applyNumberFormat="1" applyFont="1" applyFill="1" applyBorder="1" applyAlignment="1">
      <alignment horizontal="center" vertical="center" wrapText="1"/>
    </xf>
    <xf numFmtId="167" fontId="5" fillId="0" borderId="4" xfId="1" applyNumberFormat="1" applyFont="1" applyBorder="1" applyAlignment="1">
      <alignment horizontal="center" vertical="center"/>
    </xf>
    <xf numFmtId="167" fontId="4" fillId="2" borderId="2" xfId="1" applyNumberFormat="1" applyFont="1" applyFill="1" applyBorder="1" applyAlignment="1">
      <alignment horizontal="center" vertical="center"/>
    </xf>
    <xf numFmtId="167" fontId="5" fillId="4" borderId="4"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2" xfId="0" applyFont="1" applyBorder="1" applyAlignment="1">
      <alignment horizontal="center" vertical="center"/>
    </xf>
    <xf numFmtId="4" fontId="5" fillId="0" borderId="2" xfId="0" applyNumberFormat="1" applyFont="1" applyBorder="1" applyAlignment="1">
      <alignment horizontal="center" vertical="center"/>
    </xf>
    <xf numFmtId="167" fontId="5" fillId="4" borderId="2" xfId="0" applyNumberFormat="1" applyFont="1" applyFill="1" applyBorder="1" applyAlignment="1">
      <alignment horizontal="center" vertical="center" wrapText="1"/>
    </xf>
    <xf numFmtId="167" fontId="5" fillId="0" borderId="2" xfId="1" applyNumberFormat="1" applyFont="1" applyBorder="1" applyAlignment="1">
      <alignment horizontal="center" vertical="center"/>
    </xf>
    <xf numFmtId="167" fontId="5" fillId="4" borderId="2" xfId="0" applyNumberFormat="1"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left" vertical="center" wrapText="1" indent="1"/>
    </xf>
    <xf numFmtId="0" fontId="4" fillId="6" borderId="7" xfId="0" applyFont="1" applyFill="1" applyBorder="1" applyAlignment="1">
      <alignment horizontal="center" vertical="center" wrapText="1"/>
    </xf>
    <xf numFmtId="4" fontId="4" fillId="6" borderId="7" xfId="1" applyNumberFormat="1" applyFont="1" applyFill="1" applyBorder="1" applyAlignment="1">
      <alignment vertical="center"/>
    </xf>
    <xf numFmtId="0" fontId="4" fillId="6" borderId="7" xfId="0" applyFont="1" applyFill="1" applyBorder="1" applyAlignment="1">
      <alignment horizontal="center" vertical="center"/>
    </xf>
    <xf numFmtId="4" fontId="4" fillId="6" borderId="2" xfId="1" applyNumberFormat="1" applyFont="1" applyFill="1" applyBorder="1" applyAlignment="1">
      <alignment horizontal="center" vertical="center"/>
    </xf>
    <xf numFmtId="0" fontId="4" fillId="3" borderId="1" xfId="0" applyFont="1" applyFill="1" applyBorder="1" applyAlignment="1">
      <alignment horizontal="center" vertical="center"/>
    </xf>
    <xf numFmtId="167" fontId="4" fillId="3" borderId="1" xfId="2" applyNumberFormat="1" applyFont="1" applyFill="1" applyBorder="1" applyAlignment="1">
      <alignment horizontal="center" vertical="center"/>
    </xf>
    <xf numFmtId="4" fontId="4" fillId="3" borderId="1" xfId="1" applyNumberFormat="1" applyFont="1" applyFill="1" applyBorder="1" applyAlignment="1">
      <alignment horizontal="center" vertical="center"/>
    </xf>
    <xf numFmtId="167" fontId="4" fillId="5" borderId="1" xfId="2" applyNumberFormat="1" applyFont="1" applyFill="1" applyBorder="1" applyAlignment="1">
      <alignment horizontal="center" vertical="center"/>
    </xf>
    <xf numFmtId="0" fontId="5" fillId="0" borderId="4" xfId="0" applyFont="1" applyFill="1" applyBorder="1" applyAlignment="1">
      <alignment horizontal="left" vertical="center" wrapText="1" indent="1"/>
    </xf>
    <xf numFmtId="49" fontId="5" fillId="0" borderId="3" xfId="0" applyNumberFormat="1" applyFont="1" applyBorder="1" applyAlignment="1">
      <alignment horizontal="center" vertical="center"/>
    </xf>
    <xf numFmtId="0" fontId="9" fillId="0" borderId="0" xfId="0" applyFont="1"/>
    <xf numFmtId="0" fontId="9" fillId="0" borderId="0" xfId="0" applyFont="1" applyAlignment="1">
      <alignment wrapText="1"/>
    </xf>
    <xf numFmtId="0" fontId="10" fillId="0" borderId="0" xfId="0" applyFont="1"/>
    <xf numFmtId="4" fontId="10" fillId="0" borderId="0" xfId="0" applyNumberFormat="1" applyFont="1" applyAlignment="1">
      <alignment horizontal="center" vertical="top"/>
    </xf>
    <xf numFmtId="0" fontId="9" fillId="0" borderId="0" xfId="0" applyFont="1" applyAlignment="1">
      <alignment horizontal="center"/>
    </xf>
    <xf numFmtId="0" fontId="9" fillId="0" borderId="0" xfId="0" applyFont="1" applyAlignment="1">
      <alignment horizontal="left" wrapText="1" indent="28"/>
    </xf>
    <xf numFmtId="0" fontId="2" fillId="0" borderId="0" xfId="0" applyFont="1" applyAlignment="1">
      <alignment horizontal="left" vertical="center" wrapText="1"/>
    </xf>
    <xf numFmtId="0" fontId="2" fillId="0" borderId="0" xfId="0" applyFont="1" applyAlignment="1">
      <alignment horizontal="right"/>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xf>
    <xf numFmtId="0" fontId="4" fillId="5" borderId="1" xfId="0"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xf>
    <xf numFmtId="0" fontId="4" fillId="2" borderId="5" xfId="0" applyFont="1" applyFill="1" applyBorder="1" applyAlignment="1">
      <alignment horizontal="left" vertical="center" indent="1"/>
    </xf>
    <xf numFmtId="0" fontId="4" fillId="2" borderId="6"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2" borderId="2" xfId="0" applyFont="1" applyFill="1" applyBorder="1" applyAlignment="1">
      <alignment horizontal="left" vertical="center" wrapText="1"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4" fillId="3" borderId="1" xfId="0" applyFont="1" applyFill="1" applyBorder="1" applyAlignment="1">
      <alignment horizontal="left" vertical="center" indent="1"/>
    </xf>
    <xf numFmtId="4" fontId="4" fillId="3" borderId="1" xfId="1" applyNumberFormat="1" applyFont="1" applyFill="1" applyBorder="1" applyAlignment="1">
      <alignment horizontal="left" vertical="center" wrapText="1" indent="1"/>
    </xf>
    <xf numFmtId="4" fontId="4" fillId="3" borderId="1" xfId="1" applyNumberFormat="1" applyFont="1" applyFill="1" applyBorder="1" applyAlignment="1">
      <alignment horizontal="left" vertical="center" indent="1"/>
    </xf>
    <xf numFmtId="0" fontId="4" fillId="5" borderId="1" xfId="0" applyFont="1" applyFill="1" applyBorder="1" applyAlignment="1">
      <alignment horizontal="left" vertical="center" wrapText="1" indent="1"/>
    </xf>
    <xf numFmtId="0" fontId="4" fillId="0" borderId="0" xfId="0" applyFont="1" applyAlignment="1">
      <alignment horizontal="left"/>
    </xf>
    <xf numFmtId="0" fontId="5" fillId="0" borderId="0" xfId="0" applyFont="1" applyAlignment="1">
      <alignment horizontal="center"/>
    </xf>
  </cellXfs>
  <cellStyles count="3">
    <cellStyle name="Comma" xfId="1" builtinId="3" customBuiltin="1"/>
    <cellStyle name="Currency" xfId="2" builtinId="4"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workbookViewId="0">
      <selection sqref="A1:H8"/>
    </sheetView>
  </sheetViews>
  <sheetFormatPr defaultRowHeight="15" x14ac:dyDescent="0.25"/>
  <sheetData>
    <row r="1" spans="1:8" ht="76.5" customHeight="1" x14ac:dyDescent="0.25">
      <c r="A1" s="46" t="s">
        <v>17</v>
      </c>
      <c r="B1" s="46"/>
      <c r="C1" s="46"/>
      <c r="D1" s="46"/>
      <c r="E1" s="46"/>
      <c r="F1" s="46"/>
      <c r="G1" s="46"/>
      <c r="H1" s="46"/>
    </row>
    <row r="2" spans="1:8" x14ac:dyDescent="0.25">
      <c r="A2" s="46"/>
      <c r="B2" s="46"/>
      <c r="C2" s="46"/>
      <c r="D2" s="46"/>
      <c r="E2" s="46"/>
      <c r="F2" s="46"/>
      <c r="G2" s="46"/>
      <c r="H2" s="46"/>
    </row>
    <row r="3" spans="1:8" x14ac:dyDescent="0.25">
      <c r="A3" s="46"/>
      <c r="B3" s="46"/>
      <c r="C3" s="46"/>
      <c r="D3" s="46"/>
      <c r="E3" s="46"/>
      <c r="F3" s="46"/>
      <c r="G3" s="46"/>
      <c r="H3" s="46"/>
    </row>
    <row r="4" spans="1:8" x14ac:dyDescent="0.25">
      <c r="A4" s="46"/>
      <c r="B4" s="46"/>
      <c r="C4" s="46"/>
      <c r="D4" s="46"/>
      <c r="E4" s="46"/>
      <c r="F4" s="46"/>
      <c r="G4" s="46"/>
      <c r="H4" s="46"/>
    </row>
    <row r="5" spans="1:8" x14ac:dyDescent="0.25">
      <c r="A5" s="46"/>
      <c r="B5" s="46"/>
      <c r="C5" s="46"/>
      <c r="D5" s="46"/>
      <c r="E5" s="46"/>
      <c r="F5" s="46"/>
      <c r="G5" s="46"/>
      <c r="H5" s="46"/>
    </row>
    <row r="6" spans="1:8" x14ac:dyDescent="0.25">
      <c r="A6" s="46"/>
      <c r="B6" s="46"/>
      <c r="C6" s="46"/>
      <c r="D6" s="46"/>
      <c r="E6" s="46"/>
      <c r="F6" s="46"/>
      <c r="G6" s="46"/>
      <c r="H6" s="46"/>
    </row>
    <row r="7" spans="1:8" x14ac:dyDescent="0.25">
      <c r="A7" s="46"/>
      <c r="B7" s="46"/>
      <c r="C7" s="46"/>
      <c r="D7" s="46"/>
      <c r="E7" s="46"/>
      <c r="F7" s="46"/>
      <c r="G7" s="46"/>
      <c r="H7" s="46"/>
    </row>
    <row r="8" spans="1:8" x14ac:dyDescent="0.25">
      <c r="A8" s="46"/>
      <c r="B8" s="46"/>
      <c r="C8" s="46"/>
      <c r="D8" s="46"/>
      <c r="E8" s="46"/>
      <c r="F8" s="46"/>
      <c r="G8" s="46"/>
      <c r="H8" s="46"/>
    </row>
    <row r="10" spans="1:8" ht="18.75" x14ac:dyDescent="0.3">
      <c r="A10" s="47" t="s">
        <v>16</v>
      </c>
      <c r="B10" s="47"/>
      <c r="C10" s="47"/>
      <c r="D10" s="47"/>
      <c r="E10" s="47"/>
      <c r="F10" s="47"/>
      <c r="G10" s="47"/>
      <c r="H10" s="47"/>
    </row>
  </sheetData>
  <mergeCells count="2">
    <mergeCell ref="A1:H8"/>
    <mergeCell ref="A10: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13"/>
  <sheetViews>
    <sheetView tabSelected="1" view="pageBreakPreview" zoomScale="115" zoomScaleNormal="115" zoomScaleSheetLayoutView="115" workbookViewId="0">
      <selection activeCell="F102" sqref="F102"/>
    </sheetView>
  </sheetViews>
  <sheetFormatPr defaultColWidth="8.140625" defaultRowHeight="15" x14ac:dyDescent="0.25"/>
  <cols>
    <col min="1" max="1" width="7" style="1" customWidth="1"/>
    <col min="2" max="2" width="60.28515625" style="3" customWidth="1"/>
    <col min="3" max="3" width="10" style="1" customWidth="1"/>
    <col min="4" max="4" width="8.7109375" style="1" customWidth="1"/>
    <col min="5" max="5" width="13.28515625" style="4" customWidth="1"/>
    <col min="6" max="6" width="15.7109375" style="4" customWidth="1"/>
    <col min="7" max="7" width="8.140625" style="1" customWidth="1"/>
    <col min="8" max="16384" width="8.140625" style="1"/>
  </cols>
  <sheetData>
    <row r="1" spans="1:6" ht="20.25" x14ac:dyDescent="0.25">
      <c r="A1" s="48" t="s">
        <v>0</v>
      </c>
      <c r="B1" s="48"/>
      <c r="C1" s="48"/>
      <c r="D1" s="48"/>
      <c r="E1" s="48"/>
      <c r="F1" s="48"/>
    </row>
    <row r="2" spans="1:6" ht="18.75" x14ac:dyDescent="0.25">
      <c r="A2" s="2"/>
      <c r="B2" s="2"/>
      <c r="C2" s="2"/>
      <c r="D2" s="2"/>
      <c r="E2" s="2"/>
      <c r="F2" s="2"/>
    </row>
    <row r="3" spans="1:6" s="5" customFormat="1" ht="31.5" customHeight="1" x14ac:dyDescent="0.25">
      <c r="A3" s="49" t="s">
        <v>30</v>
      </c>
      <c r="B3" s="50"/>
      <c r="C3" s="50"/>
      <c r="D3" s="50"/>
      <c r="E3" s="50"/>
      <c r="F3" s="50"/>
    </row>
    <row r="4" spans="1:6" s="5" customFormat="1" ht="15.75" x14ac:dyDescent="0.25">
      <c r="A4" s="51" t="s">
        <v>29</v>
      </c>
      <c r="B4" s="51"/>
      <c r="C4" s="51"/>
      <c r="D4" s="51"/>
      <c r="E4" s="51"/>
      <c r="F4" s="51"/>
    </row>
    <row r="5" spans="1:6" s="5" customFormat="1" ht="16.5" thickBot="1" x14ac:dyDescent="0.3">
      <c r="B5" s="6"/>
      <c r="E5" s="7"/>
      <c r="F5" s="7"/>
    </row>
    <row r="6" spans="1:6" s="5" customFormat="1" ht="16.5" thickBot="1" x14ac:dyDescent="0.3">
      <c r="A6" s="52" t="s">
        <v>1</v>
      </c>
      <c r="B6" s="52" t="s">
        <v>2</v>
      </c>
      <c r="C6" s="52" t="s">
        <v>3</v>
      </c>
      <c r="D6" s="52" t="s">
        <v>5</v>
      </c>
      <c r="E6" s="53" t="s">
        <v>4</v>
      </c>
      <c r="F6" s="54" t="s">
        <v>6</v>
      </c>
    </row>
    <row r="7" spans="1:6" s="5" customFormat="1" ht="16.5" thickBot="1" x14ac:dyDescent="0.3">
      <c r="A7" s="52"/>
      <c r="B7" s="52"/>
      <c r="C7" s="52"/>
      <c r="D7" s="52"/>
      <c r="E7" s="53"/>
      <c r="F7" s="54"/>
    </row>
    <row r="8" spans="1:6" s="5" customFormat="1" ht="27.6" customHeight="1" thickBot="1" x14ac:dyDescent="0.3">
      <c r="A8" s="8" t="s">
        <v>7</v>
      </c>
      <c r="B8" s="9" t="s">
        <v>28</v>
      </c>
      <c r="C8" s="10"/>
      <c r="D8" s="10"/>
      <c r="E8" s="11"/>
      <c r="F8" s="12"/>
    </row>
    <row r="9" spans="1:6" s="5" customFormat="1" ht="48" thickBot="1" x14ac:dyDescent="0.3">
      <c r="A9" s="13" t="s">
        <v>8</v>
      </c>
      <c r="B9" s="14" t="s">
        <v>104</v>
      </c>
      <c r="C9" s="15" t="s">
        <v>27</v>
      </c>
      <c r="D9" s="16">
        <v>30</v>
      </c>
      <c r="E9" s="17"/>
      <c r="F9" s="18">
        <f t="shared" ref="F9:F14" si="0">D9*E9</f>
        <v>0</v>
      </c>
    </row>
    <row r="10" spans="1:6" s="5" customFormat="1" ht="126.75" thickBot="1" x14ac:dyDescent="0.3">
      <c r="A10" s="13">
        <v>2</v>
      </c>
      <c r="B10" s="14" t="s">
        <v>31</v>
      </c>
      <c r="C10" s="15" t="s">
        <v>25</v>
      </c>
      <c r="D10" s="16">
        <v>30</v>
      </c>
      <c r="E10" s="17"/>
      <c r="F10" s="18">
        <f t="shared" si="0"/>
        <v>0</v>
      </c>
    </row>
    <row r="11" spans="1:6" s="5" customFormat="1" ht="48" thickBot="1" x14ac:dyDescent="0.3">
      <c r="A11" s="13">
        <v>3</v>
      </c>
      <c r="B11" s="14" t="s">
        <v>105</v>
      </c>
      <c r="C11" s="15" t="s">
        <v>25</v>
      </c>
      <c r="D11" s="16">
        <v>160</v>
      </c>
      <c r="E11" s="17"/>
      <c r="F11" s="18">
        <f t="shared" si="0"/>
        <v>0</v>
      </c>
    </row>
    <row r="12" spans="1:6" s="5" customFormat="1" ht="142.5" thickBot="1" x14ac:dyDescent="0.3">
      <c r="A12" s="13">
        <v>4</v>
      </c>
      <c r="B12" s="14" t="s">
        <v>108</v>
      </c>
      <c r="C12" s="15" t="s">
        <v>26</v>
      </c>
      <c r="D12" s="16">
        <v>4</v>
      </c>
      <c r="E12" s="17"/>
      <c r="F12" s="18">
        <f t="shared" si="0"/>
        <v>0</v>
      </c>
    </row>
    <row r="13" spans="1:6" s="5" customFormat="1" ht="95.25" thickBot="1" x14ac:dyDescent="0.3">
      <c r="A13" s="13">
        <v>5</v>
      </c>
      <c r="B13" s="38" t="s">
        <v>109</v>
      </c>
      <c r="C13" s="15" t="s">
        <v>25</v>
      </c>
      <c r="D13" s="16">
        <v>80</v>
      </c>
      <c r="E13" s="17"/>
      <c r="F13" s="18">
        <f t="shared" si="0"/>
        <v>0</v>
      </c>
    </row>
    <row r="14" spans="1:6" s="5" customFormat="1" ht="111" thickBot="1" x14ac:dyDescent="0.3">
      <c r="A14" s="13">
        <v>6</v>
      </c>
      <c r="B14" s="14" t="s">
        <v>32</v>
      </c>
      <c r="C14" s="15" t="s">
        <v>9</v>
      </c>
      <c r="D14" s="16">
        <v>2</v>
      </c>
      <c r="E14" s="17"/>
      <c r="F14" s="18">
        <f t="shared" si="0"/>
        <v>0</v>
      </c>
    </row>
    <row r="15" spans="1:6" s="5" customFormat="1" ht="26.65" customHeight="1" thickBot="1" x14ac:dyDescent="0.3">
      <c r="A15" s="8" t="s">
        <v>7</v>
      </c>
      <c r="B15" s="55" t="s">
        <v>33</v>
      </c>
      <c r="C15" s="55"/>
      <c r="D15" s="55"/>
      <c r="E15" s="55"/>
      <c r="F15" s="19">
        <f>SUM(F9:F14)</f>
        <v>0</v>
      </c>
    </row>
    <row r="16" spans="1:6" s="5" customFormat="1" ht="16.5" thickBot="1" x14ac:dyDescent="0.3">
      <c r="B16" s="6"/>
      <c r="E16" s="7"/>
      <c r="F16" s="7"/>
    </row>
    <row r="17" spans="1:6" s="5" customFormat="1" ht="30" customHeight="1" thickBot="1" x14ac:dyDescent="0.3">
      <c r="A17" s="8" t="s">
        <v>10</v>
      </c>
      <c r="B17" s="56" t="s">
        <v>34</v>
      </c>
      <c r="C17" s="57"/>
      <c r="D17" s="57"/>
      <c r="E17" s="57"/>
      <c r="F17" s="58"/>
    </row>
    <row r="18" spans="1:6" s="5" customFormat="1" ht="48" thickBot="1" x14ac:dyDescent="0.3">
      <c r="A18" s="13">
        <v>1</v>
      </c>
      <c r="B18" s="14" t="s">
        <v>106</v>
      </c>
      <c r="C18" s="15" t="s">
        <v>27</v>
      </c>
      <c r="D18" s="16">
        <v>40</v>
      </c>
      <c r="E18" s="17"/>
      <c r="F18" s="18">
        <f t="shared" ref="F18:F22" si="1">D18*E18</f>
        <v>0</v>
      </c>
    </row>
    <row r="19" spans="1:6" s="5" customFormat="1" ht="126.75" thickBot="1" x14ac:dyDescent="0.3">
      <c r="A19" s="13">
        <v>2</v>
      </c>
      <c r="B19" s="14" t="s">
        <v>38</v>
      </c>
      <c r="C19" s="15" t="s">
        <v>26</v>
      </c>
      <c r="D19" s="16">
        <v>20</v>
      </c>
      <c r="E19" s="17"/>
      <c r="F19" s="18">
        <f t="shared" si="1"/>
        <v>0</v>
      </c>
    </row>
    <row r="20" spans="1:6" s="5" customFormat="1" ht="95.25" thickBot="1" x14ac:dyDescent="0.3">
      <c r="A20" s="21">
        <v>3</v>
      </c>
      <c r="B20" s="22" t="s">
        <v>37</v>
      </c>
      <c r="C20" s="23" t="s">
        <v>25</v>
      </c>
      <c r="D20" s="24">
        <v>50</v>
      </c>
      <c r="E20" s="25"/>
      <c r="F20" s="26">
        <f t="shared" si="1"/>
        <v>0</v>
      </c>
    </row>
    <row r="21" spans="1:6" s="5" customFormat="1" ht="95.25" thickBot="1" x14ac:dyDescent="0.3">
      <c r="A21" s="13">
        <v>4</v>
      </c>
      <c r="B21" s="14" t="s">
        <v>36</v>
      </c>
      <c r="C21" s="15" t="s">
        <v>25</v>
      </c>
      <c r="D21" s="16">
        <v>50</v>
      </c>
      <c r="E21" s="17"/>
      <c r="F21" s="18">
        <f t="shared" si="1"/>
        <v>0</v>
      </c>
    </row>
    <row r="22" spans="1:6" s="5" customFormat="1" ht="48" thickBot="1" x14ac:dyDescent="0.3">
      <c r="A22" s="13">
        <v>5</v>
      </c>
      <c r="B22" s="14" t="s">
        <v>105</v>
      </c>
      <c r="C22" s="15" t="s">
        <v>25</v>
      </c>
      <c r="D22" s="16">
        <v>50</v>
      </c>
      <c r="E22" s="17"/>
      <c r="F22" s="18">
        <f t="shared" si="1"/>
        <v>0</v>
      </c>
    </row>
    <row r="23" spans="1:6" s="5" customFormat="1" ht="20.100000000000001" customHeight="1" thickBot="1" x14ac:dyDescent="0.3">
      <c r="A23" s="8" t="s">
        <v>10</v>
      </c>
      <c r="B23" s="55" t="s">
        <v>35</v>
      </c>
      <c r="C23" s="55"/>
      <c r="D23" s="55"/>
      <c r="E23" s="55"/>
      <c r="F23" s="19">
        <f>SUM(F18:F22)</f>
        <v>0</v>
      </c>
    </row>
    <row r="24" spans="1:6" s="5" customFormat="1" ht="16.5" thickBot="1" x14ac:dyDescent="0.3">
      <c r="B24" s="6"/>
      <c r="E24" s="7"/>
      <c r="F24" s="7"/>
    </row>
    <row r="25" spans="1:6" s="5" customFormat="1" ht="20.100000000000001" customHeight="1" thickBot="1" x14ac:dyDescent="0.3">
      <c r="A25" s="8" t="s">
        <v>11</v>
      </c>
      <c r="B25" s="56" t="s">
        <v>39</v>
      </c>
      <c r="C25" s="57"/>
      <c r="D25" s="57"/>
      <c r="E25" s="57"/>
      <c r="F25" s="58"/>
    </row>
    <row r="26" spans="1:6" s="5" customFormat="1" ht="111" thickBot="1" x14ac:dyDescent="0.3">
      <c r="A26" s="13" t="s">
        <v>8</v>
      </c>
      <c r="B26" s="14" t="s">
        <v>41</v>
      </c>
      <c r="C26" s="59"/>
      <c r="D26" s="60"/>
      <c r="E26" s="60"/>
      <c r="F26" s="61"/>
    </row>
    <row r="27" spans="1:6" s="5" customFormat="1" ht="16.5" thickBot="1" x14ac:dyDescent="0.3">
      <c r="A27" s="39" t="s">
        <v>65</v>
      </c>
      <c r="B27" s="14" t="s">
        <v>117</v>
      </c>
      <c r="C27" s="15" t="s">
        <v>26</v>
      </c>
      <c r="D27" s="16">
        <v>60</v>
      </c>
      <c r="E27" s="20"/>
      <c r="F27" s="18">
        <f t="shared" ref="F27:F28" si="2">D27*E27</f>
        <v>0</v>
      </c>
    </row>
    <row r="28" spans="1:6" s="5" customFormat="1" ht="16.5" thickBot="1" x14ac:dyDescent="0.3">
      <c r="A28" s="39" t="s">
        <v>66</v>
      </c>
      <c r="B28" s="14" t="s">
        <v>118</v>
      </c>
      <c r="C28" s="15" t="s">
        <v>26</v>
      </c>
      <c r="D28" s="16">
        <v>20</v>
      </c>
      <c r="E28" s="20"/>
      <c r="F28" s="18">
        <f t="shared" si="2"/>
        <v>0</v>
      </c>
    </row>
    <row r="29" spans="1:6" s="5" customFormat="1" ht="16.5" thickBot="1" x14ac:dyDescent="0.3">
      <c r="A29" s="39" t="s">
        <v>67</v>
      </c>
      <c r="B29" s="14" t="s">
        <v>119</v>
      </c>
      <c r="C29" s="15" t="s">
        <v>26</v>
      </c>
      <c r="D29" s="16">
        <v>90</v>
      </c>
      <c r="E29" s="20"/>
      <c r="F29" s="18">
        <f t="shared" ref="F29" si="3">D29*E29</f>
        <v>0</v>
      </c>
    </row>
    <row r="30" spans="1:6" s="5" customFormat="1" ht="221.25" thickBot="1" x14ac:dyDescent="0.3">
      <c r="A30" s="13">
        <v>2</v>
      </c>
      <c r="B30" s="14" t="s">
        <v>110</v>
      </c>
      <c r="C30" s="15" t="s">
        <v>9</v>
      </c>
      <c r="D30" s="16">
        <v>2</v>
      </c>
      <c r="E30" s="20"/>
      <c r="F30" s="18">
        <f t="shared" ref="F30" si="4">D30*E30</f>
        <v>0</v>
      </c>
    </row>
    <row r="31" spans="1:6" s="5" customFormat="1" ht="189.75" thickBot="1" x14ac:dyDescent="0.3">
      <c r="A31" s="13">
        <v>3</v>
      </c>
      <c r="B31" s="14" t="s">
        <v>42</v>
      </c>
      <c r="C31" s="59"/>
      <c r="D31" s="60"/>
      <c r="E31" s="60"/>
      <c r="F31" s="61"/>
    </row>
    <row r="32" spans="1:6" s="5" customFormat="1" ht="16.5" thickBot="1" x14ac:dyDescent="0.3">
      <c r="A32" s="21" t="s">
        <v>23</v>
      </c>
      <c r="B32" s="22" t="s">
        <v>115</v>
      </c>
      <c r="C32" s="23" t="s">
        <v>9</v>
      </c>
      <c r="D32" s="24">
        <v>1</v>
      </c>
      <c r="E32" s="27"/>
      <c r="F32" s="26">
        <f t="shared" ref="F32:F33" si="5">D32*E32</f>
        <v>0</v>
      </c>
    </row>
    <row r="33" spans="1:6" s="5" customFormat="1" ht="16.5" thickBot="1" x14ac:dyDescent="0.3">
      <c r="A33" s="13" t="s">
        <v>24</v>
      </c>
      <c r="B33" s="14" t="s">
        <v>116</v>
      </c>
      <c r="C33" s="15" t="s">
        <v>9</v>
      </c>
      <c r="D33" s="16">
        <v>1</v>
      </c>
      <c r="E33" s="20"/>
      <c r="F33" s="18">
        <f t="shared" si="5"/>
        <v>0</v>
      </c>
    </row>
    <row r="34" spans="1:6" s="5" customFormat="1" ht="95.25" thickBot="1" x14ac:dyDescent="0.3">
      <c r="A34" s="13">
        <v>4</v>
      </c>
      <c r="B34" s="14" t="s">
        <v>111</v>
      </c>
      <c r="C34" s="15" t="s">
        <v>27</v>
      </c>
      <c r="D34" s="16">
        <v>12</v>
      </c>
      <c r="E34" s="20"/>
      <c r="F34" s="18">
        <f t="shared" ref="F34:F35" si="6">D34*E34</f>
        <v>0</v>
      </c>
    </row>
    <row r="35" spans="1:6" s="5" customFormat="1" ht="79.5" thickBot="1" x14ac:dyDescent="0.3">
      <c r="A35" s="13">
        <v>5</v>
      </c>
      <c r="B35" s="14" t="s">
        <v>43</v>
      </c>
      <c r="C35" s="15" t="s">
        <v>26</v>
      </c>
      <c r="D35" s="16">
        <v>20</v>
      </c>
      <c r="E35" s="20"/>
      <c r="F35" s="18">
        <f t="shared" si="6"/>
        <v>0</v>
      </c>
    </row>
    <row r="36" spans="1:6" s="5" customFormat="1" ht="142.5" thickBot="1" x14ac:dyDescent="0.3">
      <c r="A36" s="13">
        <v>6</v>
      </c>
      <c r="B36" s="14" t="s">
        <v>107</v>
      </c>
      <c r="C36" s="15" t="s">
        <v>27</v>
      </c>
      <c r="D36" s="16">
        <v>38</v>
      </c>
      <c r="E36" s="20"/>
      <c r="F36" s="18">
        <f t="shared" ref="F36:F37" si="7">D36*E36</f>
        <v>0</v>
      </c>
    </row>
    <row r="37" spans="1:6" s="5" customFormat="1" ht="174" thickBot="1" x14ac:dyDescent="0.3">
      <c r="A37" s="21">
        <v>7</v>
      </c>
      <c r="B37" s="22" t="s">
        <v>112</v>
      </c>
      <c r="C37" s="23" t="s">
        <v>9</v>
      </c>
      <c r="D37" s="24">
        <v>1</v>
      </c>
      <c r="E37" s="27"/>
      <c r="F37" s="26">
        <f t="shared" si="7"/>
        <v>0</v>
      </c>
    </row>
    <row r="38" spans="1:6" s="5" customFormat="1" ht="237" thickBot="1" x14ac:dyDescent="0.3">
      <c r="A38" s="13">
        <v>8</v>
      </c>
      <c r="B38" s="14" t="s">
        <v>44</v>
      </c>
      <c r="C38" s="15" t="s">
        <v>26</v>
      </c>
      <c r="D38" s="16">
        <v>60</v>
      </c>
      <c r="E38" s="20"/>
      <c r="F38" s="18">
        <f t="shared" ref="F38" si="8">D38*E38</f>
        <v>0</v>
      </c>
    </row>
    <row r="39" spans="1:6" s="5" customFormat="1" ht="20.100000000000001" customHeight="1" thickBot="1" x14ac:dyDescent="0.3">
      <c r="A39" s="8" t="s">
        <v>11</v>
      </c>
      <c r="B39" s="55" t="s">
        <v>40</v>
      </c>
      <c r="C39" s="55"/>
      <c r="D39" s="55"/>
      <c r="E39" s="55"/>
      <c r="F39" s="19">
        <f>SUM(F27:F30,F32:F38)</f>
        <v>0</v>
      </c>
    </row>
    <row r="40" spans="1:6" s="5" customFormat="1" ht="16.5" thickBot="1" x14ac:dyDescent="0.3">
      <c r="B40" s="6"/>
      <c r="E40" s="7"/>
      <c r="F40" s="7"/>
    </row>
    <row r="41" spans="1:6" s="5" customFormat="1" ht="20.100000000000001" customHeight="1" thickBot="1" x14ac:dyDescent="0.3">
      <c r="A41" s="8" t="s">
        <v>45</v>
      </c>
      <c r="B41" s="56" t="s">
        <v>46</v>
      </c>
      <c r="C41" s="57"/>
      <c r="D41" s="57"/>
      <c r="E41" s="57"/>
      <c r="F41" s="58"/>
    </row>
    <row r="42" spans="1:6" s="5" customFormat="1" ht="63.75" thickBot="1" x14ac:dyDescent="0.3">
      <c r="A42" s="13">
        <v>1</v>
      </c>
      <c r="B42" s="14" t="s">
        <v>48</v>
      </c>
      <c r="C42" s="15" t="s">
        <v>9</v>
      </c>
      <c r="D42" s="16">
        <v>8</v>
      </c>
      <c r="E42" s="20"/>
      <c r="F42" s="18">
        <f t="shared" ref="F42" si="9">D42*E42</f>
        <v>0</v>
      </c>
    </row>
    <row r="43" spans="1:6" s="5" customFormat="1" ht="48" thickBot="1" x14ac:dyDescent="0.3">
      <c r="A43" s="13">
        <v>2</v>
      </c>
      <c r="B43" s="14" t="s">
        <v>49</v>
      </c>
      <c r="C43" s="15" t="s">
        <v>25</v>
      </c>
      <c r="D43" s="16">
        <v>36</v>
      </c>
      <c r="E43" s="20"/>
      <c r="F43" s="18">
        <f t="shared" ref="F43" si="10">D43*E43</f>
        <v>0</v>
      </c>
    </row>
    <row r="44" spans="1:6" s="5" customFormat="1" ht="20.100000000000001" customHeight="1" thickBot="1" x14ac:dyDescent="0.3">
      <c r="A44" s="8" t="s">
        <v>45</v>
      </c>
      <c r="B44" s="55" t="s">
        <v>47</v>
      </c>
      <c r="C44" s="55"/>
      <c r="D44" s="55"/>
      <c r="E44" s="55"/>
      <c r="F44" s="19">
        <f>SUM(F42:F43)</f>
        <v>0</v>
      </c>
    </row>
    <row r="45" spans="1:6" s="5" customFormat="1" ht="16.5" thickBot="1" x14ac:dyDescent="0.3">
      <c r="B45" s="6"/>
      <c r="E45" s="7"/>
      <c r="F45" s="7"/>
    </row>
    <row r="46" spans="1:6" s="5" customFormat="1" ht="20.100000000000001" customHeight="1" thickBot="1" x14ac:dyDescent="0.3">
      <c r="A46" s="8" t="s">
        <v>50</v>
      </c>
      <c r="B46" s="56" t="s">
        <v>82</v>
      </c>
      <c r="C46" s="57"/>
      <c r="D46" s="57"/>
      <c r="E46" s="57"/>
      <c r="F46" s="58"/>
    </row>
    <row r="47" spans="1:6" s="5" customFormat="1" ht="331.5" thickBot="1" x14ac:dyDescent="0.3">
      <c r="A47" s="13" t="s">
        <v>8</v>
      </c>
      <c r="B47" s="14" t="s">
        <v>103</v>
      </c>
      <c r="C47" s="59"/>
      <c r="D47" s="60"/>
      <c r="E47" s="60"/>
      <c r="F47" s="61"/>
    </row>
    <row r="48" spans="1:6" s="5" customFormat="1" ht="48" thickBot="1" x14ac:dyDescent="0.3">
      <c r="A48" s="39" t="s">
        <v>65</v>
      </c>
      <c r="B48" s="14" t="s">
        <v>51</v>
      </c>
      <c r="C48" s="15" t="s">
        <v>9</v>
      </c>
      <c r="D48" s="16">
        <v>1</v>
      </c>
      <c r="E48" s="20"/>
      <c r="F48" s="18">
        <f t="shared" ref="F48:F51" si="11">D48*E48</f>
        <v>0</v>
      </c>
    </row>
    <row r="49" spans="1:6" s="5" customFormat="1" ht="48" thickBot="1" x14ac:dyDescent="0.3">
      <c r="A49" s="39" t="s">
        <v>66</v>
      </c>
      <c r="B49" s="14" t="s">
        <v>52</v>
      </c>
      <c r="C49" s="15" t="s">
        <v>9</v>
      </c>
      <c r="D49" s="16">
        <v>1</v>
      </c>
      <c r="E49" s="20"/>
      <c r="F49" s="18">
        <f t="shared" si="11"/>
        <v>0</v>
      </c>
    </row>
    <row r="50" spans="1:6" s="5" customFormat="1" ht="48" thickBot="1" x14ac:dyDescent="0.3">
      <c r="A50" s="39" t="s">
        <v>67</v>
      </c>
      <c r="B50" s="14" t="s">
        <v>53</v>
      </c>
      <c r="C50" s="15" t="s">
        <v>9</v>
      </c>
      <c r="D50" s="16">
        <v>1</v>
      </c>
      <c r="E50" s="20"/>
      <c r="F50" s="18">
        <f t="shared" si="11"/>
        <v>0</v>
      </c>
    </row>
    <row r="51" spans="1:6" s="5" customFormat="1" ht="48" thickBot="1" x14ac:dyDescent="0.3">
      <c r="A51" s="39" t="s">
        <v>68</v>
      </c>
      <c r="B51" s="14" t="s">
        <v>54</v>
      </c>
      <c r="C51" s="15" t="s">
        <v>9</v>
      </c>
      <c r="D51" s="16">
        <v>1</v>
      </c>
      <c r="E51" s="20"/>
      <c r="F51" s="18">
        <f t="shared" si="11"/>
        <v>0</v>
      </c>
    </row>
    <row r="52" spans="1:6" s="5" customFormat="1" ht="48" thickBot="1" x14ac:dyDescent="0.3">
      <c r="A52" s="39" t="s">
        <v>69</v>
      </c>
      <c r="B52" s="22" t="s">
        <v>55</v>
      </c>
      <c r="C52" s="23" t="s">
        <v>9</v>
      </c>
      <c r="D52" s="24">
        <v>2</v>
      </c>
      <c r="E52" s="27"/>
      <c r="F52" s="26">
        <f t="shared" ref="F52:F58" si="12">D52*E52</f>
        <v>0</v>
      </c>
    </row>
    <row r="53" spans="1:6" s="5" customFormat="1" ht="32.25" thickBot="1" x14ac:dyDescent="0.3">
      <c r="A53" s="39" t="s">
        <v>70</v>
      </c>
      <c r="B53" s="14" t="s">
        <v>56</v>
      </c>
      <c r="C53" s="15" t="s">
        <v>9</v>
      </c>
      <c r="D53" s="16">
        <v>4</v>
      </c>
      <c r="E53" s="20"/>
      <c r="F53" s="18">
        <f t="shared" si="12"/>
        <v>0</v>
      </c>
    </row>
    <row r="54" spans="1:6" s="5" customFormat="1" ht="32.25" thickBot="1" x14ac:dyDescent="0.3">
      <c r="A54" s="39" t="s">
        <v>71</v>
      </c>
      <c r="B54" s="14" t="s">
        <v>57</v>
      </c>
      <c r="C54" s="15" t="s">
        <v>9</v>
      </c>
      <c r="D54" s="16">
        <v>1</v>
      </c>
      <c r="E54" s="20"/>
      <c r="F54" s="18">
        <f t="shared" si="12"/>
        <v>0</v>
      </c>
    </row>
    <row r="55" spans="1:6" s="5" customFormat="1" ht="32.25" thickBot="1" x14ac:dyDescent="0.3">
      <c r="A55" s="39" t="s">
        <v>72</v>
      </c>
      <c r="B55" s="14" t="s">
        <v>58</v>
      </c>
      <c r="C55" s="15" t="s">
        <v>9</v>
      </c>
      <c r="D55" s="16">
        <v>1</v>
      </c>
      <c r="E55" s="20"/>
      <c r="F55" s="18">
        <f t="shared" si="12"/>
        <v>0</v>
      </c>
    </row>
    <row r="56" spans="1:6" s="5" customFormat="1" ht="48" thickBot="1" x14ac:dyDescent="0.3">
      <c r="A56" s="39" t="s">
        <v>73</v>
      </c>
      <c r="B56" s="14" t="s">
        <v>59</v>
      </c>
      <c r="C56" s="15" t="s">
        <v>9</v>
      </c>
      <c r="D56" s="16">
        <v>1</v>
      </c>
      <c r="E56" s="20"/>
      <c r="F56" s="18">
        <f t="shared" si="12"/>
        <v>0</v>
      </c>
    </row>
    <row r="57" spans="1:6" s="5" customFormat="1" ht="32.25" thickBot="1" x14ac:dyDescent="0.3">
      <c r="A57" s="39" t="s">
        <v>74</v>
      </c>
      <c r="B57" s="14" t="s">
        <v>60</v>
      </c>
      <c r="C57" s="15" t="s">
        <v>9</v>
      </c>
      <c r="D57" s="16">
        <v>1</v>
      </c>
      <c r="E57" s="20"/>
      <c r="F57" s="18">
        <f t="shared" si="12"/>
        <v>0</v>
      </c>
    </row>
    <row r="58" spans="1:6" s="5" customFormat="1" ht="32.25" thickBot="1" x14ac:dyDescent="0.3">
      <c r="A58" s="39" t="s">
        <v>75</v>
      </c>
      <c r="B58" s="14" t="s">
        <v>61</v>
      </c>
      <c r="C58" s="15" t="s">
        <v>9</v>
      </c>
      <c r="D58" s="16">
        <v>1</v>
      </c>
      <c r="E58" s="20"/>
      <c r="F58" s="18">
        <f t="shared" si="12"/>
        <v>0</v>
      </c>
    </row>
    <row r="59" spans="1:6" s="5" customFormat="1" ht="32.25" thickBot="1" x14ac:dyDescent="0.3">
      <c r="A59" s="39" t="s">
        <v>76</v>
      </c>
      <c r="B59" s="14" t="s">
        <v>113</v>
      </c>
      <c r="C59" s="15" t="s">
        <v>9</v>
      </c>
      <c r="D59" s="16">
        <v>4</v>
      </c>
      <c r="E59" s="20"/>
      <c r="F59" s="18">
        <f t="shared" ref="F59:F62" si="13">D59*E59</f>
        <v>0</v>
      </c>
    </row>
    <row r="60" spans="1:6" s="5" customFormat="1" ht="32.25" thickBot="1" x14ac:dyDescent="0.3">
      <c r="A60" s="39" t="s">
        <v>77</v>
      </c>
      <c r="B60" s="14" t="s">
        <v>62</v>
      </c>
      <c r="C60" s="15" t="s">
        <v>9</v>
      </c>
      <c r="D60" s="16">
        <v>1</v>
      </c>
      <c r="E60" s="20"/>
      <c r="F60" s="18">
        <f t="shared" si="13"/>
        <v>0</v>
      </c>
    </row>
    <row r="61" spans="1:6" s="5" customFormat="1" ht="32.25" thickBot="1" x14ac:dyDescent="0.3">
      <c r="A61" s="39" t="s">
        <v>78</v>
      </c>
      <c r="B61" s="14" t="s">
        <v>63</v>
      </c>
      <c r="C61" s="15" t="s">
        <v>9</v>
      </c>
      <c r="D61" s="16">
        <v>1</v>
      </c>
      <c r="E61" s="20"/>
      <c r="F61" s="18">
        <f t="shared" si="13"/>
        <v>0</v>
      </c>
    </row>
    <row r="62" spans="1:6" s="5" customFormat="1" ht="32.25" thickBot="1" x14ac:dyDescent="0.3">
      <c r="A62" s="39" t="s">
        <v>79</v>
      </c>
      <c r="B62" s="14" t="s">
        <v>64</v>
      </c>
      <c r="C62" s="15" t="s">
        <v>9</v>
      </c>
      <c r="D62" s="16">
        <v>1</v>
      </c>
      <c r="E62" s="20"/>
      <c r="F62" s="18">
        <f t="shared" si="13"/>
        <v>0</v>
      </c>
    </row>
    <row r="63" spans="1:6" s="5" customFormat="1" ht="20.100000000000001" customHeight="1" thickBot="1" x14ac:dyDescent="0.3">
      <c r="A63" s="8" t="s">
        <v>50</v>
      </c>
      <c r="B63" s="55" t="s">
        <v>81</v>
      </c>
      <c r="C63" s="55"/>
      <c r="D63" s="55"/>
      <c r="E63" s="55"/>
      <c r="F63" s="19">
        <f>SUM(F48:F62)</f>
        <v>0</v>
      </c>
    </row>
    <row r="64" spans="1:6" s="5" customFormat="1" ht="16.5" thickBot="1" x14ac:dyDescent="0.3">
      <c r="B64" s="6"/>
      <c r="E64" s="7"/>
      <c r="F64" s="7"/>
    </row>
    <row r="65" spans="1:6" s="5" customFormat="1" ht="20.100000000000001" customHeight="1" thickBot="1" x14ac:dyDescent="0.3">
      <c r="A65" s="8" t="s">
        <v>80</v>
      </c>
      <c r="B65" s="56" t="s">
        <v>83</v>
      </c>
      <c r="C65" s="57"/>
      <c r="D65" s="57"/>
      <c r="E65" s="57"/>
      <c r="F65" s="58"/>
    </row>
    <row r="66" spans="1:6" s="5" customFormat="1" ht="189.75" thickBot="1" x14ac:dyDescent="0.3">
      <c r="A66" s="13" t="s">
        <v>8</v>
      </c>
      <c r="B66" s="14" t="s">
        <v>114</v>
      </c>
      <c r="C66" s="59"/>
      <c r="D66" s="60"/>
      <c r="E66" s="60"/>
      <c r="F66" s="61"/>
    </row>
    <row r="67" spans="1:6" s="5" customFormat="1" ht="16.5" thickBot="1" x14ac:dyDescent="0.3">
      <c r="A67" s="39" t="s">
        <v>65</v>
      </c>
      <c r="B67" s="14" t="s">
        <v>86</v>
      </c>
      <c r="C67" s="15" t="s">
        <v>27</v>
      </c>
      <c r="D67" s="16">
        <v>160</v>
      </c>
      <c r="E67" s="20"/>
      <c r="F67" s="18">
        <f t="shared" ref="F67:F80" si="14">D67*E67</f>
        <v>0</v>
      </c>
    </row>
    <row r="68" spans="1:6" s="5" customFormat="1" ht="16.5" thickBot="1" x14ac:dyDescent="0.3">
      <c r="A68" s="39" t="s">
        <v>66</v>
      </c>
      <c r="B68" s="14" t="s">
        <v>87</v>
      </c>
      <c r="C68" s="15" t="s">
        <v>27</v>
      </c>
      <c r="D68" s="16">
        <v>50</v>
      </c>
      <c r="E68" s="20"/>
      <c r="F68" s="18">
        <f t="shared" si="14"/>
        <v>0</v>
      </c>
    </row>
    <row r="69" spans="1:6" s="5" customFormat="1" ht="16.5" thickBot="1" x14ac:dyDescent="0.3">
      <c r="A69" s="39" t="s">
        <v>67</v>
      </c>
      <c r="B69" s="14" t="s">
        <v>88</v>
      </c>
      <c r="C69" s="15" t="s">
        <v>25</v>
      </c>
      <c r="D69" s="16">
        <v>32</v>
      </c>
      <c r="E69" s="20"/>
      <c r="F69" s="18">
        <f t="shared" si="14"/>
        <v>0</v>
      </c>
    </row>
    <row r="70" spans="1:6" s="5" customFormat="1" ht="32.25" thickBot="1" x14ac:dyDescent="0.3">
      <c r="A70" s="39" t="s">
        <v>68</v>
      </c>
      <c r="B70" s="14" t="s">
        <v>89</v>
      </c>
      <c r="C70" s="15" t="s">
        <v>25</v>
      </c>
      <c r="D70" s="16">
        <v>12</v>
      </c>
      <c r="E70" s="20"/>
      <c r="F70" s="18">
        <f t="shared" si="14"/>
        <v>0</v>
      </c>
    </row>
    <row r="71" spans="1:6" s="5" customFormat="1" ht="63.75" thickBot="1" x14ac:dyDescent="0.3">
      <c r="A71" s="39" t="s">
        <v>69</v>
      </c>
      <c r="B71" s="22" t="s">
        <v>90</v>
      </c>
      <c r="C71" s="23" t="s">
        <v>25</v>
      </c>
      <c r="D71" s="24">
        <v>48</v>
      </c>
      <c r="E71" s="27"/>
      <c r="F71" s="26">
        <f t="shared" si="14"/>
        <v>0</v>
      </c>
    </row>
    <row r="72" spans="1:6" s="5" customFormat="1" ht="63.75" thickBot="1" x14ac:dyDescent="0.3">
      <c r="A72" s="39" t="s">
        <v>70</v>
      </c>
      <c r="B72" s="14" t="s">
        <v>91</v>
      </c>
      <c r="C72" s="15" t="s">
        <v>25</v>
      </c>
      <c r="D72" s="16">
        <v>45</v>
      </c>
      <c r="E72" s="20"/>
      <c r="F72" s="18">
        <f t="shared" si="14"/>
        <v>0</v>
      </c>
    </row>
    <row r="73" spans="1:6" s="5" customFormat="1" ht="32.25" thickBot="1" x14ac:dyDescent="0.3">
      <c r="A73" s="39" t="s">
        <v>71</v>
      </c>
      <c r="B73" s="14" t="s">
        <v>92</v>
      </c>
      <c r="C73" s="15" t="s">
        <v>9</v>
      </c>
      <c r="D73" s="16">
        <v>1</v>
      </c>
      <c r="E73" s="20"/>
      <c r="F73" s="18">
        <f t="shared" si="14"/>
        <v>0</v>
      </c>
    </row>
    <row r="74" spans="1:6" s="5" customFormat="1" ht="32.25" thickBot="1" x14ac:dyDescent="0.3">
      <c r="A74" s="39" t="s">
        <v>72</v>
      </c>
      <c r="B74" s="14" t="s">
        <v>93</v>
      </c>
      <c r="C74" s="15" t="s">
        <v>9</v>
      </c>
      <c r="D74" s="16">
        <v>1</v>
      </c>
      <c r="E74" s="20"/>
      <c r="F74" s="18">
        <f t="shared" si="14"/>
        <v>0</v>
      </c>
    </row>
    <row r="75" spans="1:6" s="5" customFormat="1" ht="16.5" thickBot="1" x14ac:dyDescent="0.3">
      <c r="A75" s="39" t="s">
        <v>73</v>
      </c>
      <c r="B75" s="14" t="s">
        <v>120</v>
      </c>
      <c r="C75" s="15" t="s">
        <v>9</v>
      </c>
      <c r="D75" s="16">
        <v>4</v>
      </c>
      <c r="E75" s="20"/>
      <c r="F75" s="18">
        <f t="shared" si="14"/>
        <v>0</v>
      </c>
    </row>
    <row r="76" spans="1:6" s="5" customFormat="1" ht="32.25" thickBot="1" x14ac:dyDescent="0.3">
      <c r="A76" s="39" t="s">
        <v>74</v>
      </c>
      <c r="B76" s="14" t="s">
        <v>121</v>
      </c>
      <c r="C76" s="15" t="s">
        <v>85</v>
      </c>
      <c r="D76" s="16">
        <v>2</v>
      </c>
      <c r="E76" s="20"/>
      <c r="F76" s="18">
        <f t="shared" si="14"/>
        <v>0</v>
      </c>
    </row>
    <row r="77" spans="1:6" s="5" customFormat="1" ht="48" thickBot="1" x14ac:dyDescent="0.3">
      <c r="A77" s="39" t="s">
        <v>75</v>
      </c>
      <c r="B77" s="14" t="s">
        <v>94</v>
      </c>
      <c r="C77" s="15" t="s">
        <v>25</v>
      </c>
      <c r="D77" s="16">
        <v>75</v>
      </c>
      <c r="E77" s="20"/>
      <c r="F77" s="18">
        <f t="shared" si="14"/>
        <v>0</v>
      </c>
    </row>
    <row r="78" spans="1:6" s="5" customFormat="1" ht="48" thickBot="1" x14ac:dyDescent="0.3">
      <c r="A78" s="39" t="s">
        <v>76</v>
      </c>
      <c r="B78" s="14" t="s">
        <v>95</v>
      </c>
      <c r="C78" s="15" t="s">
        <v>85</v>
      </c>
      <c r="D78" s="16">
        <v>1</v>
      </c>
      <c r="E78" s="20"/>
      <c r="F78" s="18">
        <f t="shared" si="14"/>
        <v>0</v>
      </c>
    </row>
    <row r="79" spans="1:6" s="5" customFormat="1" ht="32.25" thickBot="1" x14ac:dyDescent="0.3">
      <c r="A79" s="39" t="s">
        <v>77</v>
      </c>
      <c r="B79" s="14" t="s">
        <v>122</v>
      </c>
      <c r="C79" s="15" t="s">
        <v>85</v>
      </c>
      <c r="D79" s="16">
        <v>1</v>
      </c>
      <c r="E79" s="20"/>
      <c r="F79" s="18">
        <f t="shared" si="14"/>
        <v>0</v>
      </c>
    </row>
    <row r="80" spans="1:6" s="5" customFormat="1" ht="63.75" thickBot="1" x14ac:dyDescent="0.3">
      <c r="A80" s="39" t="s">
        <v>78</v>
      </c>
      <c r="B80" s="14" t="s">
        <v>123</v>
      </c>
      <c r="C80" s="15" t="s">
        <v>85</v>
      </c>
      <c r="D80" s="16">
        <v>4</v>
      </c>
      <c r="E80" s="20"/>
      <c r="F80" s="18">
        <f t="shared" si="14"/>
        <v>0</v>
      </c>
    </row>
    <row r="81" spans="1:6" s="5" customFormat="1" ht="20.100000000000001" customHeight="1" thickBot="1" x14ac:dyDescent="0.3">
      <c r="A81" s="8" t="s">
        <v>80</v>
      </c>
      <c r="B81" s="55" t="s">
        <v>84</v>
      </c>
      <c r="C81" s="55"/>
      <c r="D81" s="55"/>
      <c r="E81" s="55"/>
      <c r="F81" s="19">
        <f>SUM(F67:F80)</f>
        <v>0</v>
      </c>
    </row>
    <row r="82" spans="1:6" ht="15.75" thickBot="1" x14ac:dyDescent="0.3"/>
    <row r="83" spans="1:6" s="5" customFormat="1" ht="20.100000000000001" customHeight="1" thickBot="1" x14ac:dyDescent="0.3">
      <c r="A83" s="8" t="s">
        <v>96</v>
      </c>
      <c r="B83" s="56" t="s">
        <v>97</v>
      </c>
      <c r="C83" s="57"/>
      <c r="D83" s="57"/>
      <c r="E83" s="57"/>
      <c r="F83" s="58"/>
    </row>
    <row r="84" spans="1:6" s="5" customFormat="1" ht="158.25" thickBot="1" x14ac:dyDescent="0.3">
      <c r="A84" s="13">
        <v>1</v>
      </c>
      <c r="B84" s="14" t="s">
        <v>99</v>
      </c>
      <c r="C84" s="15" t="s">
        <v>85</v>
      </c>
      <c r="D84" s="16">
        <v>1</v>
      </c>
      <c r="E84" s="20"/>
      <c r="F84" s="18">
        <f t="shared" ref="F84" si="15">D84*E84</f>
        <v>0</v>
      </c>
    </row>
    <row r="85" spans="1:6" s="5" customFormat="1" ht="20.100000000000001" customHeight="1" thickBot="1" x14ac:dyDescent="0.3">
      <c r="A85" s="8" t="s">
        <v>96</v>
      </c>
      <c r="B85" s="55" t="s">
        <v>98</v>
      </c>
      <c r="C85" s="55"/>
      <c r="D85" s="55"/>
      <c r="E85" s="55"/>
      <c r="F85" s="19">
        <f>SUM(F84:F84)</f>
        <v>0</v>
      </c>
    </row>
    <row r="86" spans="1:6" ht="15.75" thickBot="1" x14ac:dyDescent="0.3"/>
    <row r="87" spans="1:6" s="5" customFormat="1" ht="20.100000000000001" customHeight="1" thickBot="1" x14ac:dyDescent="0.3">
      <c r="A87" s="8" t="s">
        <v>100</v>
      </c>
      <c r="B87" s="56" t="s">
        <v>101</v>
      </c>
      <c r="C87" s="57"/>
      <c r="D87" s="57"/>
      <c r="E87" s="57"/>
      <c r="F87" s="58"/>
    </row>
    <row r="88" spans="1:6" s="5" customFormat="1" ht="205.5" thickBot="1" x14ac:dyDescent="0.3">
      <c r="A88" s="13">
        <v>1</v>
      </c>
      <c r="B88" s="14" t="s">
        <v>124</v>
      </c>
      <c r="C88" s="15" t="s">
        <v>9</v>
      </c>
      <c r="D88" s="16">
        <v>2</v>
      </c>
      <c r="E88" s="20"/>
      <c r="F88" s="18">
        <f t="shared" ref="F88" si="16">D88*E88</f>
        <v>0</v>
      </c>
    </row>
    <row r="89" spans="1:6" s="5" customFormat="1" ht="20.100000000000001" customHeight="1" thickBot="1" x14ac:dyDescent="0.3">
      <c r="A89" s="8" t="s">
        <v>100</v>
      </c>
      <c r="B89" s="55" t="s">
        <v>102</v>
      </c>
      <c r="C89" s="55"/>
      <c r="D89" s="55"/>
      <c r="E89" s="55"/>
      <c r="F89" s="19">
        <f>SUM(F88:F88)</f>
        <v>0</v>
      </c>
    </row>
    <row r="90" spans="1:6" ht="15.75" thickBot="1" x14ac:dyDescent="0.3"/>
    <row r="91" spans="1:6" s="40" customFormat="1" ht="28.35" customHeight="1" thickBot="1" x14ac:dyDescent="0.25">
      <c r="A91" s="28"/>
      <c r="B91" s="29" t="s">
        <v>12</v>
      </c>
      <c r="C91" s="30"/>
      <c r="D91" s="31"/>
      <c r="E91" s="32"/>
      <c r="F91" s="33"/>
    </row>
    <row r="92" spans="1:6" s="40" customFormat="1" ht="27.6" customHeight="1" thickBot="1" x14ac:dyDescent="0.25">
      <c r="A92" s="34" t="s">
        <v>7</v>
      </c>
      <c r="B92" s="62" t="str">
        <f>B8</f>
        <v>KOLNIČKA KONSTRUKCIJA - UZDIGNUTA PLOHA</v>
      </c>
      <c r="C92" s="62"/>
      <c r="D92" s="62"/>
      <c r="E92" s="62"/>
      <c r="F92" s="35">
        <f>F15</f>
        <v>0</v>
      </c>
    </row>
    <row r="93" spans="1:6" s="40" customFormat="1" ht="27.6" customHeight="1" thickBot="1" x14ac:dyDescent="0.25">
      <c r="A93" s="36" t="s">
        <v>10</v>
      </c>
      <c r="B93" s="63" t="str">
        <f>B17</f>
        <v>KOLNIČKA KONSTRUKCIJA - PREKOP KOLEKTORA</v>
      </c>
      <c r="C93" s="63"/>
      <c r="D93" s="63"/>
      <c r="E93" s="63"/>
      <c r="F93" s="35">
        <f>F23</f>
        <v>0</v>
      </c>
    </row>
    <row r="94" spans="1:6" s="40" customFormat="1" ht="27.6" customHeight="1" thickBot="1" x14ac:dyDescent="0.25">
      <c r="A94" s="34" t="s">
        <v>11</v>
      </c>
      <c r="B94" s="62" t="str">
        <f>B25</f>
        <v>ODVODNJA</v>
      </c>
      <c r="C94" s="62"/>
      <c r="D94" s="62"/>
      <c r="E94" s="62"/>
      <c r="F94" s="35">
        <f>F39</f>
        <v>0</v>
      </c>
    </row>
    <row r="95" spans="1:6" s="40" customFormat="1" ht="27.6" customHeight="1" thickBot="1" x14ac:dyDescent="0.25">
      <c r="A95" s="36" t="s">
        <v>45</v>
      </c>
      <c r="B95" s="63" t="str">
        <f>B41</f>
        <v>PRIPREMNI RADOVI - HORIZONTALNA I VERTIKALNA SIGNALIZACIJA</v>
      </c>
      <c r="C95" s="63"/>
      <c r="D95" s="63"/>
      <c r="E95" s="63"/>
      <c r="F95" s="35">
        <f>F44</f>
        <v>0</v>
      </c>
    </row>
    <row r="96" spans="1:6" s="40" customFormat="1" ht="27.6" customHeight="1" thickBot="1" x14ac:dyDescent="0.25">
      <c r="A96" s="34" t="s">
        <v>50</v>
      </c>
      <c r="B96" s="62" t="str">
        <f>B46</f>
        <v>PROMETNI ZNAKOVI</v>
      </c>
      <c r="C96" s="62"/>
      <c r="D96" s="62"/>
      <c r="E96" s="62"/>
      <c r="F96" s="35">
        <f>F63</f>
        <v>0</v>
      </c>
    </row>
    <row r="97" spans="1:6" s="40" customFormat="1" ht="27.6" customHeight="1" thickBot="1" x14ac:dyDescent="0.25">
      <c r="A97" s="36" t="s">
        <v>80</v>
      </c>
      <c r="B97" s="63" t="str">
        <f>B65</f>
        <v>OZNAKE NA KOLNIKU</v>
      </c>
      <c r="C97" s="63"/>
      <c r="D97" s="63"/>
      <c r="E97" s="63"/>
      <c r="F97" s="35">
        <f>F81</f>
        <v>0</v>
      </c>
    </row>
    <row r="98" spans="1:6" s="40" customFormat="1" ht="27.6" customHeight="1" thickBot="1" x14ac:dyDescent="0.25">
      <c r="A98" s="36" t="s">
        <v>96</v>
      </c>
      <c r="B98" s="63" t="str">
        <f>B83</f>
        <v>OPREMA ZA POVEĆANJE SIGURNOSTI PROMETA</v>
      </c>
      <c r="C98" s="63"/>
      <c r="D98" s="63"/>
      <c r="E98" s="63"/>
      <c r="F98" s="35">
        <f>F85</f>
        <v>0</v>
      </c>
    </row>
    <row r="99" spans="1:6" s="40" customFormat="1" ht="27.6" customHeight="1" thickBot="1" x14ac:dyDescent="0.25">
      <c r="A99" s="36" t="s">
        <v>100</v>
      </c>
      <c r="B99" s="64" t="str">
        <f>B87</f>
        <v>IZRADA RAMPE ZA INVALIDE</v>
      </c>
      <c r="C99" s="64"/>
      <c r="D99" s="64"/>
      <c r="E99" s="64"/>
      <c r="F99" s="35">
        <f>F89</f>
        <v>0</v>
      </c>
    </row>
    <row r="100" spans="1:6" s="40" customFormat="1" ht="27.6" customHeight="1" thickBot="1" x14ac:dyDescent="0.3">
      <c r="A100" s="5"/>
      <c r="B100" s="65" t="s">
        <v>13</v>
      </c>
      <c r="C100" s="65"/>
      <c r="D100" s="65"/>
      <c r="E100" s="65"/>
      <c r="F100" s="37">
        <f>SUM(F92:F99)</f>
        <v>0</v>
      </c>
    </row>
    <row r="101" spans="1:6" s="40" customFormat="1" ht="27.6" customHeight="1" thickBot="1" x14ac:dyDescent="0.3">
      <c r="A101" s="5"/>
      <c r="B101" s="65" t="s">
        <v>14</v>
      </c>
      <c r="C101" s="65"/>
      <c r="D101" s="65"/>
      <c r="E101" s="65"/>
      <c r="F101" s="37">
        <f>F100*0.25</f>
        <v>0</v>
      </c>
    </row>
    <row r="102" spans="1:6" s="40" customFormat="1" ht="27.6" customHeight="1" thickBot="1" x14ac:dyDescent="0.3">
      <c r="A102" s="5"/>
      <c r="B102" s="65" t="s">
        <v>15</v>
      </c>
      <c r="C102" s="65"/>
      <c r="D102" s="65"/>
      <c r="E102" s="65"/>
      <c r="F102" s="37">
        <f>SUM(F100:F101)</f>
        <v>0</v>
      </c>
    </row>
    <row r="103" spans="1:6" s="40" customFormat="1" ht="14.25" x14ac:dyDescent="0.2">
      <c r="B103" s="41"/>
      <c r="D103" s="42"/>
      <c r="E103" s="43"/>
      <c r="F103" s="43"/>
    </row>
    <row r="104" spans="1:6" s="40" customFormat="1" ht="14.25" x14ac:dyDescent="0.2">
      <c r="B104" s="41"/>
      <c r="D104" s="42"/>
      <c r="E104" s="43"/>
      <c r="F104" s="43"/>
    </row>
    <row r="105" spans="1:6" s="40" customFormat="1" ht="15.75" x14ac:dyDescent="0.25">
      <c r="A105" s="66" t="s">
        <v>18</v>
      </c>
      <c r="B105" s="66"/>
      <c r="E105" s="44"/>
      <c r="F105" s="44"/>
    </row>
    <row r="106" spans="1:6" s="40" customFormat="1" ht="14.25" x14ac:dyDescent="0.2">
      <c r="B106" s="41"/>
      <c r="E106" s="44"/>
      <c r="F106" s="44"/>
    </row>
    <row r="107" spans="1:6" s="40" customFormat="1" ht="15.75" x14ac:dyDescent="0.25">
      <c r="B107" s="41"/>
      <c r="C107" s="67" t="s">
        <v>21</v>
      </c>
      <c r="D107" s="67"/>
      <c r="E107" s="67"/>
      <c r="F107" s="67"/>
    </row>
    <row r="108" spans="1:6" s="40" customFormat="1" ht="14.25" x14ac:dyDescent="0.2">
      <c r="B108" s="41"/>
      <c r="E108" s="44"/>
      <c r="F108" s="44"/>
    </row>
    <row r="109" spans="1:6" s="40" customFormat="1" ht="14.25" x14ac:dyDescent="0.2">
      <c r="B109" s="41"/>
      <c r="E109" s="44"/>
      <c r="F109" s="44"/>
    </row>
    <row r="110" spans="1:6" s="40" customFormat="1" ht="14.25" x14ac:dyDescent="0.2">
      <c r="B110" s="45" t="s">
        <v>22</v>
      </c>
      <c r="E110" s="44"/>
      <c r="F110" s="44"/>
    </row>
    <row r="111" spans="1:6" s="40" customFormat="1" ht="15.75" x14ac:dyDescent="0.25">
      <c r="B111" s="41"/>
      <c r="C111" s="67" t="s">
        <v>19</v>
      </c>
      <c r="D111" s="67"/>
      <c r="E111" s="67"/>
      <c r="F111" s="67"/>
    </row>
    <row r="112" spans="1:6" s="40" customFormat="1" ht="15.75" x14ac:dyDescent="0.25">
      <c r="B112" s="41"/>
      <c r="C112" s="67" t="s">
        <v>20</v>
      </c>
      <c r="D112" s="67"/>
      <c r="E112" s="67"/>
      <c r="F112" s="67"/>
    </row>
    <row r="113" spans="2:6" s="40" customFormat="1" ht="14.25" x14ac:dyDescent="0.2">
      <c r="B113" s="41"/>
      <c r="E113" s="44"/>
      <c r="F113" s="44"/>
    </row>
  </sheetData>
  <mergeCells count="43">
    <mergeCell ref="A105:B105"/>
    <mergeCell ref="C107:F107"/>
    <mergeCell ref="C111:F111"/>
    <mergeCell ref="C112:F112"/>
    <mergeCell ref="B94:E94"/>
    <mergeCell ref="B95:E95"/>
    <mergeCell ref="B96:E96"/>
    <mergeCell ref="B97:E97"/>
    <mergeCell ref="B98:E98"/>
    <mergeCell ref="B93:E93"/>
    <mergeCell ref="B99:E99"/>
    <mergeCell ref="B100:E100"/>
    <mergeCell ref="B101:E101"/>
    <mergeCell ref="B102:E102"/>
    <mergeCell ref="B83:F83"/>
    <mergeCell ref="B85:E85"/>
    <mergeCell ref="B87:F87"/>
    <mergeCell ref="B89:E89"/>
    <mergeCell ref="B92:E92"/>
    <mergeCell ref="B63:E63"/>
    <mergeCell ref="B65:F65"/>
    <mergeCell ref="C66:F66"/>
    <mergeCell ref="B81:E81"/>
    <mergeCell ref="C26:F26"/>
    <mergeCell ref="C31:F31"/>
    <mergeCell ref="B15:E15"/>
    <mergeCell ref="B23:E23"/>
    <mergeCell ref="B17:F17"/>
    <mergeCell ref="B25:F25"/>
    <mergeCell ref="C47:F47"/>
    <mergeCell ref="B44:E44"/>
    <mergeCell ref="B46:F46"/>
    <mergeCell ref="B39:E39"/>
    <mergeCell ref="B41:F41"/>
    <mergeCell ref="A1:F1"/>
    <mergeCell ref="A3:F3"/>
    <mergeCell ref="A4:F4"/>
    <mergeCell ref="A6:A7"/>
    <mergeCell ref="B6:B7"/>
    <mergeCell ref="C6:C7"/>
    <mergeCell ref="E6:E7"/>
    <mergeCell ref="F6:F7"/>
    <mergeCell ref="D6:D7"/>
  </mergeCells>
  <phoneticPr fontId="6" type="noConversion"/>
  <pageMargins left="0.70000000000000007" right="0.70000000000000007" top="0.75" bottom="0.75" header="0.30000000000000004" footer="0.30000000000000004"/>
  <pageSetup paperSize="9" scale="76" fitToHeight="0" orientation="portrait" r:id="rId1"/>
  <rowBreaks count="5" manualBreakCount="5">
    <brk id="16" max="5" man="1"/>
    <brk id="24" max="5" man="1"/>
    <brk id="45" max="5" man="1"/>
    <brk id="64" max="5" man="1"/>
    <brk id="8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Uputa za popunjavanje</vt:lpstr>
      <vt:lpstr>Troškovnik-bez cijena</vt:lpstr>
      <vt:lpstr>'Troškovnik-bez cijena'!Print_Area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Besima</dc:creator>
  <cp:lastModifiedBy>Kristijan Lončarić</cp:lastModifiedBy>
  <cp:lastPrinted>2022-09-28T11:28:39Z</cp:lastPrinted>
  <dcterms:created xsi:type="dcterms:W3CDTF">2021-12-13T14:27:14Z</dcterms:created>
  <dcterms:modified xsi:type="dcterms:W3CDTF">2022-09-28T11:32:00Z</dcterms:modified>
</cp:coreProperties>
</file>