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54-24 Montaža i demontaža dekoracija\"/>
    </mc:Choice>
  </mc:AlternateContent>
  <xr:revisionPtr revIDLastSave="0" documentId="13_ncr:1_{F80CBA9A-4951-45B4-B364-850C3555DB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2" l="1"/>
  <c r="B111" i="2"/>
  <c r="F103" i="2" l="1"/>
  <c r="F102" i="2"/>
  <c r="F101" i="2"/>
  <c r="F100" i="2"/>
  <c r="F99" i="2"/>
  <c r="F98" i="2"/>
  <c r="F97" i="2"/>
  <c r="F96" i="2"/>
  <c r="F95" i="2"/>
  <c r="F94" i="2"/>
  <c r="F93" i="2"/>
  <c r="F92" i="2"/>
  <c r="F91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44" i="2"/>
  <c r="F43" i="2"/>
  <c r="F38" i="2"/>
  <c r="F36" i="2"/>
  <c r="F34" i="2"/>
  <c r="F35" i="2"/>
  <c r="F37" i="2"/>
  <c r="F39" i="2"/>
  <c r="F40" i="2"/>
  <c r="F41" i="2"/>
  <c r="F42" i="2"/>
  <c r="F31" i="2"/>
  <c r="F29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21" i="2"/>
  <c r="F13" i="2"/>
  <c r="F12" i="2"/>
  <c r="F104" i="2" l="1"/>
  <c r="F111" i="2" s="1"/>
  <c r="F87" i="2"/>
  <c r="F63" i="2"/>
  <c r="F22" i="2" l="1"/>
  <c r="F20" i="2"/>
  <c r="F19" i="2"/>
  <c r="F18" i="2"/>
  <c r="F17" i="2"/>
  <c r="F16" i="2"/>
  <c r="F15" i="2"/>
  <c r="F14" i="2"/>
  <c r="F11" i="2"/>
  <c r="F46" i="2" l="1"/>
  <c r="F45" i="2"/>
  <c r="F33" i="2"/>
  <c r="B110" i="2"/>
  <c r="F27" i="2"/>
  <c r="F110" i="2" l="1"/>
  <c r="F26" i="2" l="1"/>
  <c r="F10" i="2"/>
  <c r="F23" i="2" s="1"/>
  <c r="F32" i="2" l="1"/>
  <c r="F30" i="2" l="1"/>
  <c r="F28" i="2"/>
  <c r="F47" i="2" l="1"/>
  <c r="B109" i="2" l="1"/>
  <c r="B108" i="2"/>
  <c r="B107" i="2"/>
  <c r="F107" i="2" l="1"/>
  <c r="F109" i="2" l="1"/>
  <c r="F112" i="2" s="1"/>
  <c r="F108" i="2"/>
  <c r="F113" i="2" l="1"/>
  <c r="F114" i="2" s="1"/>
</calcChain>
</file>

<file path=xl/sharedStrings.xml><?xml version="1.0" encoding="utf-8"?>
<sst xmlns="http://schemas.openxmlformats.org/spreadsheetml/2006/main" count="291" uniqueCount="168">
  <si>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</si>
  <si>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</si>
  <si>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</si>
  <si>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</si>
  <si>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</si>
  <si>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</si>
  <si>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</si>
  <si>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</si>
  <si>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</si>
  <si>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</si>
  <si>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</si>
  <si>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</si>
  <si>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</si>
  <si>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</si>
  <si>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</si>
  <si>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</si>
  <si>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1.</t>
  </si>
  <si>
    <t>2.</t>
  </si>
  <si>
    <t>3.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</si>
  <si>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</si>
  <si>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</si>
  <si>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2.2.</t>
  </si>
  <si>
    <t>1.1.</t>
  </si>
  <si>
    <t>3.1.</t>
  </si>
  <si>
    <t>3.2.</t>
  </si>
  <si>
    <t>2.3.</t>
  </si>
  <si>
    <t>2.4.</t>
  </si>
  <si>
    <t>2.5.</t>
  </si>
  <si>
    <t>3.3.</t>
  </si>
  <si>
    <t>m'</t>
  </si>
  <si>
    <t>3.4.</t>
  </si>
  <si>
    <t>4.</t>
  </si>
  <si>
    <t>4.2.</t>
  </si>
  <si>
    <t>4.1.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</si>
  <si>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</si>
  <si>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</si>
  <si>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</si>
  <si>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</si>
  <si>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</si>
  <si>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</si>
  <si>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</si>
  <si>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</si>
  <si>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</si>
  <si>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</si>
  <si>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</si>
  <si>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</si>
  <si>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3.5.</t>
  </si>
  <si>
    <t>3.6.</t>
  </si>
  <si>
    <t>3.7.</t>
  </si>
  <si>
    <t>3.8.</t>
  </si>
  <si>
    <t>3.9.</t>
  </si>
  <si>
    <t>3.10.</t>
  </si>
  <si>
    <t>Girlanda s pripadajućim vazama i materijalom za vaze</t>
  </si>
  <si>
    <t>Dekoracija za stupove javne rasvjete, visina 200 cm (razni motivi)</t>
  </si>
  <si>
    <t>3D dekoracija u obliku kugle, SL LED, promjer 75 cm</t>
  </si>
  <si>
    <t>3D dekoracija u obliku kugle, SL LED, promjer 95 cm</t>
  </si>
  <si>
    <t>3D dekoracija u obliku snjegovića, SL LED, dimenzije 210 x 150 x 100 cm</t>
  </si>
  <si>
    <t>3D dekoracija u obliku poklona s mašnom, SL LED, dimenzije 170 x 140 x 130 cm</t>
  </si>
  <si>
    <t xml:space="preserve">3D dekoracija u obliku poklona s mašnom, SL LED, dimenzije 80 x 125 x 100 cm </t>
  </si>
  <si>
    <t>DEMONTAŽA DEKORACIJA - NASELJE NJIVICE</t>
  </si>
  <si>
    <t>DEMONTAŽA DEKORACIJA - NASELJE NJIVICE - UKUPNO</t>
  </si>
  <si>
    <t>DEMONTAŽA DEKORACIJA - NASELJE OMIŠALJ - UKUPNO</t>
  </si>
  <si>
    <t>DEMONTAŽA DEKORACIJA - NASELJE OMIŠALJ</t>
  </si>
  <si>
    <t>MONTAŽA DEKORACIJA - NASELJE NJIVICE - UKUPNO</t>
  </si>
  <si>
    <t>MONTAŽA DEKORACIJA - NASELJE NJIVICE</t>
  </si>
  <si>
    <t>MONTAŽA DEKORACIJA - NASELJE OMIŠALJ - UKUPNO</t>
  </si>
  <si>
    <t>MONTAŽA DEKORACIJA - NASELJE OMIŠALJ</t>
  </si>
  <si>
    <t>kom.</t>
  </si>
  <si>
    <t>kpl.</t>
  </si>
  <si>
    <t>2D dekorativni element s motivom kuglica, za postavu u prolaz, dimenzije 320 x 330 cm</t>
  </si>
  <si>
    <t>Svjetleća linija, LED, 230 V, dužina 18 m</t>
  </si>
  <si>
    <t>Svjetleća linija, strobo, LED, 230 V, 6 x 1 W, dužina 3 m</t>
  </si>
  <si>
    <t>Svjetleća siga, LED, 230 V, dimenzije 400 x 90 cm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</si>
  <si>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</si>
  <si>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</si>
  <si>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</si>
  <si>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</si>
  <si>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</si>
  <si>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</si>
  <si>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</si>
  <si>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</si>
  <si>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</si>
  <si>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</si>
  <si>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</si>
  <si>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</si>
  <si>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3.11.</t>
  </si>
  <si>
    <t>3.12.</t>
  </si>
  <si>
    <t>3.13.</t>
  </si>
  <si>
    <t>3D dekoracija u obliku kugle, SL LED, promjer 95-100 cm</t>
  </si>
  <si>
    <t>3D dekoracija u obliku kugle, SL LED, promjer 50-60 cm</t>
  </si>
  <si>
    <t xml:space="preserve">3D dekoracija u obliku poklona s mašnom, SL LED, dimenzije 150 x 100 x 100 cm </t>
  </si>
  <si>
    <t>3D dekoracija u obliku snjegovića, SL LED, dimenzije 300 x 150 x 150 cm</t>
  </si>
  <si>
    <t>3D dekoracija u obliku Djeda Božićnjaka, SL LED, dimenzije 300 x 200 x 200 cm</t>
  </si>
  <si>
    <t>3D dekoracija u obliku adventskog vijenca izrađenog od umjetnog materijala, za postavu na javne površine. Stavka obuhvaća i montažu 4 komada pripadajućih 3D dekoracija u obliku svijeća, dimenzija 130 cm x 30 cm</t>
  </si>
  <si>
    <t>3D dekoracija u obliku poklona s mašnom, SL SC LED, dimenzije 170 x 140 x 130 cm</t>
  </si>
  <si>
    <t xml:space="preserve">3D dekoracija u obliku poklona s mašnom, SL SC LED, dimenzije 80 x 125 x 100 cm </t>
  </si>
  <si>
    <t>3D dekoracija u obliku adventskog vijenca izrađenog od umjetnog materijala, za postavu na javne površine, promjer 400 cm. Stavka obuhvaća i montažu 4 komada pripadajućih 3D dekoracija u obliku svijeća, SL SC LED, dimenzija 100 cm x 50 cm</t>
  </si>
  <si>
    <t>Božično drvce izrađeno od umjetnog materijala, za postavu javne površine, visine 525 cm, okićeno SL LED ukrasima</t>
  </si>
  <si>
    <t>Svjetleća linija, LED, 220 V, dužina 20 m</t>
  </si>
  <si>
    <t>Svjetleća linija, strobo, LED, 220 V, 6 x 1 W, dužina 3 m</t>
  </si>
  <si>
    <t>Svjetleća zavjesa, LED, 230 V, dimenzije 200 x 500 cm</t>
  </si>
  <si>
    <t>2.18.</t>
  </si>
  <si>
    <t>Strobo bljeskalica, LED, E27, 1W</t>
  </si>
  <si>
    <t>2.19.</t>
  </si>
  <si>
    <t>2.20.</t>
  </si>
  <si>
    <t>2.21.</t>
  </si>
  <si>
    <t>Girlanda s pripadajućom konstrukcijom - most u Njivicama (Ribarska obala)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</si>
  <si>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</si>
  <si>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</si>
  <si>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</si>
  <si>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</si>
  <si>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</si>
  <si>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</si>
  <si>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</si>
  <si>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</si>
  <si>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</si>
  <si>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</si>
  <si>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</si>
  <si>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</si>
  <si>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</si>
  <si>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</si>
  <si>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</si>
  <si>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</si>
  <si>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</si>
  <si>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</si>
  <si>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</si>
  <si>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5.</t>
  </si>
  <si>
    <t>OSTALI TROŠKOVI</t>
  </si>
  <si>
    <t>OSTALI TROŠKOVI - UKUPNO</t>
  </si>
  <si>
    <t>h</t>
  </si>
  <si>
    <t xml:space="preserve">Silikonska mast </t>
  </si>
  <si>
    <t>kg</t>
  </si>
  <si>
    <t>Inox čelična traka BAND-IT</t>
  </si>
  <si>
    <t>Kopča za BAND-IT traku</t>
  </si>
  <si>
    <t>pak.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</si>
  <si>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</si>
  <si>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</si>
  <si>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</si>
  <si>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</si>
  <si>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</si>
  <si>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</si>
  <si>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</si>
  <si>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</si>
  <si>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</si>
  <si>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</si>
  <si>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</si>
  <si>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</si>
  <si>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</si>
  <si>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Upotreba kombi vozila za dodatne radove, isključivo po nalogu Naručitelja</t>
  </si>
  <si>
    <t>Upotreba autokošare za dodatne radove, isključivo po nalogu Naručitelja</t>
  </si>
  <si>
    <t>Radni sat elektromontera KV za dodatne radove, isključivo po nalogu Naručitelja</t>
  </si>
  <si>
    <t>Radni sat elektromontera VKV za dodatne radove, isključivo po nalogu Naručitelja</t>
  </si>
  <si>
    <t>Radni sat ispitivača za dodatne radove, isključivo po nalogu Naručitelja</t>
  </si>
  <si>
    <t>Radni sat inženjera za dodatne radove, isključivo po nalogu Naručitelja</t>
  </si>
  <si>
    <t>Utikač tipa MPN 10, 16A-3P, minimalno IP44 sukladno važećoj normi HRN EN 60529 ili jednakovrijedno</t>
  </si>
  <si>
    <t>Natikač tipa MPN 10, 16A-3P, minimalno IP44 sukladno važećoj normi HRN EN 60529 ili jednakovrijedno</t>
  </si>
  <si>
    <t>Kabel tipa ELKALEX, 2x16 mm2, XOO-A</t>
  </si>
  <si>
    <t>Sprej WD-40 ili jednakovrijedan proizvod</t>
  </si>
  <si>
    <t>Foto point - "Srce" (lukobran Njivice)</t>
  </si>
  <si>
    <t>Evidencijski broj nabave: 54/24</t>
  </si>
  <si>
    <t>Predmet nabave: Montaža i demontaža blagdanskih dekoracija</t>
  </si>
  <si>
    <t>5.14.</t>
  </si>
  <si>
    <t>Izrada izvoda za novo dobavljenu blagdansku dekoraciju, komplet sa svim potrebnim utičnicama, kabelima i osiguračima</t>
  </si>
  <si>
    <r>
      <t>Opći uvjeti za realizaciju posla:</t>
    </r>
    <r>
      <rPr>
        <sz val="12"/>
        <color rgb="FF000000"/>
        <rFont val="Times New Roman"/>
        <family val="1"/>
        <charset val="238"/>
      </rPr>
      <t xml:space="preserve">
- izvođač radova je dužan preuzeti dekoracije sa skladišta Naručitelja (više lokacija na području općine Omišalj) te ih prevesti do lokacija montaže
- izvođač radova je dužan dekoracije po izvršenoj demontaži prevesti do skladišta Naručitelja (više lokacija na području općine Omišalj) te ih pohraniti u istima sukladno pravilima struke, na način da se osigura očuvanje njihova stanja do ponovne montaže sljedeće godine
- izvođač radova je dužan prije pohrane dekoracija u skladište provesti inventuru njihova stanja, o čemu je dužan sastaviti zapisnik. Zapisnik sadržava najmanje podatke o tipu i broju ispravnih dekoracija, dekoracija koje se preporuča popraviti te dekoracija koje se preporuča otpisati
- izvođač radova je dužan osigurati sav potrošan i spojni materijal (kabeli, vijci, tiple, spojnice, vezice i sl.) koji nije prethodno osiguran od strane Naručitelja, a potreban je za montažu i demontažu dekoracija, odnosno stavljanje istih u funkciju ili izvan funkcije. Sav upotrebljeni materijal mora biti otporan na posolicu i atmosferske uvjete</t>
    </r>
    <r>
      <rPr>
        <b/>
        <sz val="12"/>
        <color rgb="FF000000"/>
        <rFont val="Times New Roman"/>
        <family val="1"/>
        <charset val="238"/>
      </rPr>
      <t>.</t>
    </r>
  </si>
  <si>
    <t>Dekoracija za stupove javne rasvjete, visina između 130 i 150 cm (razni motivi)</t>
  </si>
  <si>
    <t>Dekoracija za stupove javne rasvjete, visina između 100 i 150 cm (razni motivi)</t>
  </si>
  <si>
    <t>3D dekoracija u obliku adventskog vijenca izrađenog od umjetnog materijala, za postavu na javne površine. Stavka obuhvaća i demontažu 4 komada pripadajućih 3D dekoracija u obliku svijeća, dimenzija 130 cm x 30 cm</t>
  </si>
  <si>
    <t>3D dekoracija u obliku adventskog vijenca izrađenog od umjetnog materijala, za postavu na javne površine, promjer 400 cm. Stavka obuhvaća i demontažu 4 komada pripadajućih 3D dekoracija u obliku svijeća, SL SC LED, dimenzija 100 cm x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</si>
</sst>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68">
    <xf numFmtId="0" fontId="0" fillId="0" borderId="0" xfId="0"/>
    <xf numFmtId="0" fontId="2" fillId="0" borderId="0" xfId="0" applyFont="1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/>
    <xf numFmtId="164" fontId="4" fillId="0" borderId="0" xfId="0" applyNumberFormat="1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11" fillId="5" borderId="1" xfId="0" applyFont="1" applyFill="1" applyBorder="1" applyAlignment="1" applyProtection="1">
      <alignment horizontal="center" vertical="center" wrapText="1"/>
    </xf>
    <xf numFmtId="4" fontId="11" fillId="5" borderId="1" xfId="0" applyNumberFormat="1" applyFont="1" applyFill="1" applyBorder="1" applyAlignment="1" applyProtection="1">
      <alignment horizontal="center" vertical="center" wrapText="1"/>
    </xf>
    <xf numFmtId="4" fontId="11" fillId="5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4" xfId="0" applyFont="1" applyBorder="1" applyAlignment="1" applyProtection="1">
      <alignment horizontal="center" vertical="center"/>
    </xf>
    <xf numFmtId="4" fontId="12" fillId="0" borderId="4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 wrapText="1" indent="1"/>
    </xf>
    <xf numFmtId="4" fontId="12" fillId="0" borderId="2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left" vertical="center" indent="1"/>
    </xf>
    <xf numFmtId="0" fontId="11" fillId="2" borderId="6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wrapText="1"/>
    </xf>
    <xf numFmtId="4" fontId="12" fillId="0" borderId="0" xfId="0" applyNumberFormat="1" applyFont="1" applyAlignment="1" applyProtection="1">
      <alignment horizontal="center" vertical="top"/>
    </xf>
    <xf numFmtId="0" fontId="11" fillId="2" borderId="6" xfId="0" applyFont="1" applyFill="1" applyBorder="1" applyAlignment="1" applyProtection="1">
      <alignment horizontal="left" vertical="center" wrapText="1" indent="1"/>
    </xf>
    <xf numFmtId="0" fontId="11" fillId="2" borderId="7" xfId="0" applyFont="1" applyFill="1" applyBorder="1" applyAlignment="1" applyProtection="1">
      <alignment horizontal="left" vertical="center" wrapText="1" indent="1"/>
    </xf>
    <xf numFmtId="0" fontId="11" fillId="2" borderId="2" xfId="0" applyFont="1" applyFill="1" applyBorder="1" applyAlignment="1" applyProtection="1">
      <alignment horizontal="left" vertical="center" wrapText="1" indent="1"/>
    </xf>
    <xf numFmtId="16" fontId="12" fillId="0" borderId="1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4" fillId="6" borderId="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left" vertical="center" wrapText="1" inden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indent="1"/>
    </xf>
    <xf numFmtId="0" fontId="4" fillId="5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4" fontId="7" fillId="0" borderId="0" xfId="0" applyNumberFormat="1" applyFont="1" applyAlignment="1" applyProtection="1">
      <alignment horizontal="center" vertical="top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wrapTex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15" t="s">
        <v>19</v>
      </c>
      <c r="B1" s="15"/>
      <c r="C1" s="15"/>
      <c r="D1" s="15"/>
      <c r="E1" s="15"/>
      <c r="F1" s="15"/>
      <c r="G1" s="15"/>
      <c r="H1" s="15"/>
    </row>
    <row r="2" spans="1:8">
      <c r="A2" s="15"/>
      <c r="B2" s="15"/>
      <c r="C2" s="15"/>
      <c r="D2" s="15"/>
      <c r="E2" s="15"/>
      <c r="F2" s="15"/>
      <c r="G2" s="15"/>
      <c r="H2" s="15"/>
    </row>
    <row r="3" spans="1:8">
      <c r="A3" s="15"/>
      <c r="B3" s="15"/>
      <c r="C3" s="15"/>
      <c r="D3" s="15"/>
      <c r="E3" s="15"/>
      <c r="F3" s="15"/>
      <c r="G3" s="15"/>
      <c r="H3" s="15"/>
    </row>
    <row r="4" spans="1:8">
      <c r="A4" s="15"/>
      <c r="B4" s="15"/>
      <c r="C4" s="15"/>
      <c r="D4" s="15"/>
      <c r="E4" s="15"/>
      <c r="F4" s="15"/>
      <c r="G4" s="15"/>
      <c r="H4" s="15"/>
    </row>
    <row r="5" spans="1:8">
      <c r="A5" s="15"/>
      <c r="B5" s="15"/>
      <c r="C5" s="15"/>
      <c r="D5" s="15"/>
      <c r="E5" s="15"/>
      <c r="F5" s="15"/>
      <c r="G5" s="15"/>
      <c r="H5" s="15"/>
    </row>
    <row r="6" spans="1:8">
      <c r="A6" s="15"/>
      <c r="B6" s="15"/>
      <c r="C6" s="15"/>
      <c r="D6" s="15"/>
      <c r="E6" s="15"/>
      <c r="F6" s="15"/>
      <c r="G6" s="15"/>
      <c r="H6" s="15"/>
    </row>
    <row r="7" spans="1:8">
      <c r="A7" s="15"/>
      <c r="B7" s="15"/>
      <c r="C7" s="15"/>
      <c r="D7" s="15"/>
      <c r="E7" s="15"/>
      <c r="F7" s="15"/>
      <c r="G7" s="15"/>
      <c r="H7" s="15"/>
    </row>
    <row r="8" spans="1:8">
      <c r="A8" s="15"/>
      <c r="B8" s="15"/>
      <c r="C8" s="15"/>
      <c r="D8" s="15"/>
      <c r="E8" s="15"/>
      <c r="F8" s="15"/>
      <c r="G8" s="15"/>
      <c r="H8" s="15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3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20" customWidth="1"/>
    <col min="2" max="2" width="35.5703125" style="63" customWidth="1"/>
    <col min="3" max="3" width="9.42578125" style="20" customWidth="1"/>
    <col min="4" max="4" width="9.140625" style="20" customWidth="1"/>
    <col min="5" max="5" width="11.85546875" style="65" customWidth="1"/>
    <col min="6" max="6" width="13.85546875" style="65" customWidth="1"/>
    <col min="7" max="7" width="8.140625" style="20" customWidth="1"/>
    <col min="8" max="16384" width="8.140625" style="20"/>
  </cols>
  <sheetData>
    <row r="1" spans="1:6" ht="20.25">
      <c r="A1" s="19" t="s">
        <v>0</v>
      </c>
      <c r="B1" s="19"/>
      <c r="C1" s="19"/>
      <c r="D1" s="19"/>
      <c r="E1" s="19"/>
      <c r="F1" s="19"/>
    </row>
    <row r="2" spans="1:6" s="22" customFormat="1" ht="15.75">
      <c r="A2" s="21"/>
      <c r="B2" s="21"/>
      <c r="C2" s="21"/>
      <c r="D2" s="21"/>
      <c r="E2" s="21"/>
      <c r="F2" s="21"/>
    </row>
    <row r="3" spans="1:6" s="22" customFormat="1" ht="15.75">
      <c r="A3" s="23" t="s">
        <v>160</v>
      </c>
      <c r="B3" s="23"/>
      <c r="C3" s="23"/>
      <c r="D3" s="23"/>
      <c r="E3" s="23"/>
      <c r="F3" s="23"/>
    </row>
    <row r="4" spans="1:6" s="22" customFormat="1" ht="15.75">
      <c r="A4" s="24" t="s">
        <v>159</v>
      </c>
      <c r="B4" s="24"/>
      <c r="C4" s="24"/>
      <c r="D4" s="24"/>
      <c r="E4" s="24"/>
      <c r="F4" s="24"/>
    </row>
    <row r="5" spans="1:6" s="22" customFormat="1" ht="15.75">
      <c r="A5" s="25"/>
      <c r="B5" s="25"/>
      <c r="C5" s="25"/>
      <c r="D5" s="25"/>
      <c r="E5" s="25"/>
      <c r="F5" s="25"/>
    </row>
    <row r="6" spans="1:6" s="22" customFormat="1" ht="214.5" customHeight="1">
      <c r="A6" s="23" t="s">
        <v>163</v>
      </c>
      <c r="B6" s="23"/>
      <c r="C6" s="23"/>
      <c r="D6" s="23"/>
      <c r="E6" s="23"/>
      <c r="F6" s="23"/>
    </row>
    <row r="7" spans="1:6" s="22" customFormat="1" ht="16.5" thickBot="1">
      <c r="A7" s="26"/>
      <c r="B7" s="26"/>
      <c r="C7" s="26"/>
      <c r="D7" s="26"/>
      <c r="E7" s="26"/>
      <c r="F7" s="26"/>
    </row>
    <row r="8" spans="1:6" s="22" customFormat="1" ht="26.25" thickBot="1">
      <c r="A8" s="27" t="s">
        <v>1</v>
      </c>
      <c r="B8" s="27" t="s">
        <v>2</v>
      </c>
      <c r="C8" s="27" t="s">
        <v>3</v>
      </c>
      <c r="D8" s="27" t="s">
        <v>5</v>
      </c>
      <c r="E8" s="28" t="s">
        <v>4</v>
      </c>
      <c r="F8" s="29" t="s">
        <v>6</v>
      </c>
    </row>
    <row r="9" spans="1:6" s="35" customFormat="1" ht="36" customHeight="1" thickBot="1">
      <c r="A9" s="30" t="s">
        <v>16</v>
      </c>
      <c r="B9" s="31" t="s">
        <v>66</v>
      </c>
      <c r="C9" s="32"/>
      <c r="D9" s="32"/>
      <c r="E9" s="33"/>
      <c r="F9" s="34"/>
    </row>
    <row r="10" spans="1:6" s="22" customFormat="1" ht="26.25" thickBot="1">
      <c r="A10" s="36" t="s">
        <v>22</v>
      </c>
      <c r="B10" s="37" t="s">
        <v>53</v>
      </c>
      <c r="C10" s="38" t="s">
        <v>67</v>
      </c>
      <c r="D10" s="39">
        <v>15</v>
      </c>
      <c r="E10" s="2"/>
      <c r="F10" s="4">
        <f>D10*E10</f>
        <v>0</v>
      </c>
    </row>
    <row r="11" spans="1:6" s="22" customFormat="1" ht="26.25" thickBot="1">
      <c r="A11" s="36" t="s">
        <v>73</v>
      </c>
      <c r="B11" s="37" t="s">
        <v>164</v>
      </c>
      <c r="C11" s="38" t="s">
        <v>67</v>
      </c>
      <c r="D11" s="39">
        <v>73</v>
      </c>
      <c r="E11" s="2"/>
      <c r="F11" s="4">
        <f t="shared" ref="F11:F22" si="0">D11*E11</f>
        <v>0</v>
      </c>
    </row>
    <row r="12" spans="1:6" s="22" customFormat="1" ht="26.25" thickBot="1">
      <c r="A12" s="40" t="s">
        <v>74</v>
      </c>
      <c r="B12" s="37" t="s">
        <v>94</v>
      </c>
      <c r="C12" s="38" t="s">
        <v>67</v>
      </c>
      <c r="D12" s="39">
        <v>4</v>
      </c>
      <c r="E12" s="2"/>
      <c r="F12" s="4">
        <f t="shared" ref="F12:F13" si="1">D12*E12</f>
        <v>0</v>
      </c>
    </row>
    <row r="13" spans="1:6" s="22" customFormat="1" ht="26.25" thickBot="1">
      <c r="A13" s="36" t="s">
        <v>75</v>
      </c>
      <c r="B13" s="37" t="s">
        <v>95</v>
      </c>
      <c r="C13" s="38" t="s">
        <v>67</v>
      </c>
      <c r="D13" s="39">
        <v>6</v>
      </c>
      <c r="E13" s="2"/>
      <c r="F13" s="4">
        <f t="shared" si="1"/>
        <v>0</v>
      </c>
    </row>
    <row r="14" spans="1:6" s="22" customFormat="1" ht="26.25" thickBot="1">
      <c r="A14" s="41" t="s">
        <v>76</v>
      </c>
      <c r="B14" s="42" t="s">
        <v>54</v>
      </c>
      <c r="C14" s="38" t="s">
        <v>67</v>
      </c>
      <c r="D14" s="43">
        <v>16</v>
      </c>
      <c r="E14" s="2"/>
      <c r="F14" s="6">
        <f t="shared" si="0"/>
        <v>0</v>
      </c>
    </row>
    <row r="15" spans="1:6" s="22" customFormat="1" ht="26.25" thickBot="1">
      <c r="A15" s="44" t="s">
        <v>77</v>
      </c>
      <c r="B15" s="42" t="s">
        <v>55</v>
      </c>
      <c r="C15" s="38" t="s">
        <v>67</v>
      </c>
      <c r="D15" s="39">
        <v>4</v>
      </c>
      <c r="E15" s="2"/>
      <c r="F15" s="4">
        <f t="shared" si="0"/>
        <v>0</v>
      </c>
    </row>
    <row r="16" spans="1:6" s="22" customFormat="1" ht="26.25" thickBot="1">
      <c r="A16" s="40" t="s">
        <v>78</v>
      </c>
      <c r="B16" s="42" t="s">
        <v>56</v>
      </c>
      <c r="C16" s="38" t="s">
        <v>67</v>
      </c>
      <c r="D16" s="43">
        <v>1</v>
      </c>
      <c r="E16" s="2"/>
      <c r="F16" s="6">
        <f t="shared" si="0"/>
        <v>0</v>
      </c>
    </row>
    <row r="17" spans="1:6" s="22" customFormat="1" ht="77.25" thickBot="1">
      <c r="A17" s="44" t="s">
        <v>79</v>
      </c>
      <c r="B17" s="37" t="s">
        <v>93</v>
      </c>
      <c r="C17" s="38" t="s">
        <v>68</v>
      </c>
      <c r="D17" s="39">
        <v>1</v>
      </c>
      <c r="E17" s="2"/>
      <c r="F17" s="6">
        <f t="shared" si="0"/>
        <v>0</v>
      </c>
    </row>
    <row r="18" spans="1:6" s="22" customFormat="1" ht="26.25" thickBot="1">
      <c r="A18" s="36" t="s">
        <v>80</v>
      </c>
      <c r="B18" s="42" t="s">
        <v>69</v>
      </c>
      <c r="C18" s="38" t="s">
        <v>67</v>
      </c>
      <c r="D18" s="43">
        <v>1</v>
      </c>
      <c r="E18" s="2"/>
      <c r="F18" s="6">
        <f t="shared" si="0"/>
        <v>0</v>
      </c>
    </row>
    <row r="19" spans="1:6" s="22" customFormat="1" ht="16.5" thickBot="1">
      <c r="A19" s="44" t="s">
        <v>81</v>
      </c>
      <c r="B19" s="42" t="s">
        <v>70</v>
      </c>
      <c r="C19" s="45" t="s">
        <v>29</v>
      </c>
      <c r="D19" s="43">
        <v>1900</v>
      </c>
      <c r="E19" s="2"/>
      <c r="F19" s="6">
        <f t="shared" si="0"/>
        <v>0</v>
      </c>
    </row>
    <row r="20" spans="1:6" s="22" customFormat="1" ht="26.25" thickBot="1">
      <c r="A20" s="40" t="s">
        <v>82</v>
      </c>
      <c r="B20" s="42" t="s">
        <v>71</v>
      </c>
      <c r="C20" s="45" t="s">
        <v>68</v>
      </c>
      <c r="D20" s="43">
        <v>2</v>
      </c>
      <c r="E20" s="2"/>
      <c r="F20" s="6">
        <f t="shared" si="0"/>
        <v>0</v>
      </c>
    </row>
    <row r="21" spans="1:6" s="22" customFormat="1" ht="26.25" thickBot="1">
      <c r="A21" s="44" t="s">
        <v>83</v>
      </c>
      <c r="B21" s="42" t="s">
        <v>72</v>
      </c>
      <c r="C21" s="38" t="s">
        <v>67</v>
      </c>
      <c r="D21" s="43">
        <v>2</v>
      </c>
      <c r="E21" s="2"/>
      <c r="F21" s="6">
        <f t="shared" ref="F21" si="2">D21*E21</f>
        <v>0</v>
      </c>
    </row>
    <row r="22" spans="1:6" s="22" customFormat="1" ht="26.25" thickBot="1">
      <c r="A22" s="44" t="s">
        <v>84</v>
      </c>
      <c r="B22" s="42" t="s">
        <v>52</v>
      </c>
      <c r="C22" s="45" t="s">
        <v>68</v>
      </c>
      <c r="D22" s="43">
        <v>3</v>
      </c>
      <c r="E22" s="14"/>
      <c r="F22" s="6">
        <f t="shared" si="0"/>
        <v>0</v>
      </c>
    </row>
    <row r="23" spans="1:6" s="35" customFormat="1" ht="24" customHeight="1" thickBot="1">
      <c r="A23" s="30" t="s">
        <v>16</v>
      </c>
      <c r="B23" s="46" t="s">
        <v>65</v>
      </c>
      <c r="C23" s="46"/>
      <c r="D23" s="46"/>
      <c r="E23" s="47"/>
      <c r="F23" s="5">
        <f>SUM(F10:F22)</f>
        <v>0</v>
      </c>
    </row>
    <row r="24" spans="1:6" s="35" customFormat="1" ht="13.5" thickBot="1">
      <c r="B24" s="48"/>
      <c r="E24" s="49"/>
      <c r="F24" s="49"/>
    </row>
    <row r="25" spans="1:6" s="35" customFormat="1" ht="24" customHeight="1" thickBot="1">
      <c r="A25" s="30" t="s">
        <v>17</v>
      </c>
      <c r="B25" s="50" t="s">
        <v>64</v>
      </c>
      <c r="C25" s="51"/>
      <c r="D25" s="51"/>
      <c r="E25" s="51"/>
      <c r="F25" s="52"/>
    </row>
    <row r="26" spans="1:6" s="22" customFormat="1" ht="26.25" thickBot="1">
      <c r="A26" s="36" t="s">
        <v>20</v>
      </c>
      <c r="B26" s="37" t="s">
        <v>53</v>
      </c>
      <c r="C26" s="38" t="s">
        <v>67</v>
      </c>
      <c r="D26" s="39">
        <v>15</v>
      </c>
      <c r="E26" s="2"/>
      <c r="F26" s="4">
        <f t="shared" ref="F26" si="3">D26*E26</f>
        <v>0</v>
      </c>
    </row>
    <row r="27" spans="1:6" s="22" customFormat="1" ht="26.25" thickBot="1">
      <c r="A27" s="41" t="s">
        <v>21</v>
      </c>
      <c r="B27" s="42" t="s">
        <v>165</v>
      </c>
      <c r="C27" s="45" t="s">
        <v>67</v>
      </c>
      <c r="D27" s="43">
        <v>62</v>
      </c>
      <c r="E27" s="2"/>
      <c r="F27" s="6">
        <f t="shared" ref="F27" si="4">D27*E27</f>
        <v>0</v>
      </c>
    </row>
    <row r="28" spans="1:6" s="22" customFormat="1" ht="26.25" thickBot="1">
      <c r="A28" s="44" t="s">
        <v>25</v>
      </c>
      <c r="B28" s="42" t="s">
        <v>94</v>
      </c>
      <c r="C28" s="45" t="s">
        <v>67</v>
      </c>
      <c r="D28" s="43">
        <v>6</v>
      </c>
      <c r="E28" s="2"/>
      <c r="F28" s="6">
        <f t="shared" ref="F28:F31" si="5">D28*E28</f>
        <v>0</v>
      </c>
    </row>
    <row r="29" spans="1:6" s="22" customFormat="1" ht="26.25" thickBot="1">
      <c r="A29" s="40" t="s">
        <v>26</v>
      </c>
      <c r="B29" s="37" t="s">
        <v>90</v>
      </c>
      <c r="C29" s="38" t="s">
        <v>67</v>
      </c>
      <c r="D29" s="39">
        <v>2</v>
      </c>
      <c r="E29" s="2"/>
      <c r="F29" s="4">
        <f t="shared" ref="F29" si="6">D29*E29</f>
        <v>0</v>
      </c>
    </row>
    <row r="30" spans="1:6" s="22" customFormat="1" ht="26.25" thickBot="1">
      <c r="A30" s="44" t="s">
        <v>27</v>
      </c>
      <c r="B30" s="37" t="s">
        <v>95</v>
      </c>
      <c r="C30" s="38" t="s">
        <v>67</v>
      </c>
      <c r="D30" s="39">
        <v>4</v>
      </c>
      <c r="E30" s="2"/>
      <c r="F30" s="4">
        <f t="shared" si="5"/>
        <v>0</v>
      </c>
    </row>
    <row r="31" spans="1:6" s="22" customFormat="1" ht="26.25" thickBot="1">
      <c r="A31" s="40" t="s">
        <v>34</v>
      </c>
      <c r="B31" s="42" t="s">
        <v>89</v>
      </c>
      <c r="C31" s="45" t="s">
        <v>67</v>
      </c>
      <c r="D31" s="43">
        <v>17</v>
      </c>
      <c r="E31" s="2"/>
      <c r="F31" s="6">
        <f t="shared" si="5"/>
        <v>0</v>
      </c>
    </row>
    <row r="32" spans="1:6" s="22" customFormat="1" ht="26.25" thickBot="1">
      <c r="A32" s="36" t="s">
        <v>35</v>
      </c>
      <c r="B32" s="42" t="s">
        <v>54</v>
      </c>
      <c r="C32" s="45" t="s">
        <v>67</v>
      </c>
      <c r="D32" s="43">
        <v>4</v>
      </c>
      <c r="E32" s="2"/>
      <c r="F32" s="6">
        <f t="shared" ref="F32" si="7">D32*E32</f>
        <v>0</v>
      </c>
    </row>
    <row r="33" spans="1:6" s="22" customFormat="1" ht="26.25" thickBot="1">
      <c r="A33" s="36" t="s">
        <v>36</v>
      </c>
      <c r="B33" s="42" t="s">
        <v>88</v>
      </c>
      <c r="C33" s="45" t="s">
        <v>67</v>
      </c>
      <c r="D33" s="43">
        <v>6</v>
      </c>
      <c r="E33" s="2"/>
      <c r="F33" s="6">
        <f t="shared" ref="F33:F41" si="8">D33*E33</f>
        <v>0</v>
      </c>
    </row>
    <row r="34" spans="1:6" s="22" customFormat="1" ht="26.25" thickBot="1">
      <c r="A34" s="44" t="s">
        <v>37</v>
      </c>
      <c r="B34" s="37" t="s">
        <v>91</v>
      </c>
      <c r="C34" s="38" t="s">
        <v>67</v>
      </c>
      <c r="D34" s="39">
        <v>1</v>
      </c>
      <c r="E34" s="2"/>
      <c r="F34" s="4">
        <f>D34*E34</f>
        <v>0</v>
      </c>
    </row>
    <row r="35" spans="1:6" s="22" customFormat="1" ht="26.25" thickBot="1">
      <c r="A35" s="44" t="s">
        <v>38</v>
      </c>
      <c r="B35" s="37" t="s">
        <v>56</v>
      </c>
      <c r="C35" s="38" t="s">
        <v>67</v>
      </c>
      <c r="D35" s="39">
        <v>1</v>
      </c>
      <c r="E35" s="2"/>
      <c r="F35" s="4">
        <f t="shared" si="8"/>
        <v>0</v>
      </c>
    </row>
    <row r="36" spans="1:6" s="22" customFormat="1" ht="26.25" thickBot="1">
      <c r="A36" s="40" t="s">
        <v>39</v>
      </c>
      <c r="B36" s="37" t="s">
        <v>92</v>
      </c>
      <c r="C36" s="38" t="s">
        <v>67</v>
      </c>
      <c r="D36" s="39">
        <v>1</v>
      </c>
      <c r="E36" s="2"/>
      <c r="F36" s="4">
        <f t="shared" ref="F36" si="9">D36*E36</f>
        <v>0</v>
      </c>
    </row>
    <row r="37" spans="1:6" s="22" customFormat="1" ht="77.25" thickBot="1">
      <c r="A37" s="40" t="s">
        <v>40</v>
      </c>
      <c r="B37" s="37" t="s">
        <v>96</v>
      </c>
      <c r="C37" s="38" t="s">
        <v>68</v>
      </c>
      <c r="D37" s="39">
        <v>1</v>
      </c>
      <c r="E37" s="2"/>
      <c r="F37" s="4">
        <f t="shared" si="8"/>
        <v>0</v>
      </c>
    </row>
    <row r="38" spans="1:6" s="22" customFormat="1" ht="39" thickBot="1">
      <c r="A38" s="36" t="s">
        <v>41</v>
      </c>
      <c r="B38" s="42" t="s">
        <v>97</v>
      </c>
      <c r="C38" s="45" t="s">
        <v>67</v>
      </c>
      <c r="D38" s="43">
        <v>1</v>
      </c>
      <c r="E38" s="2"/>
      <c r="F38" s="6">
        <f t="shared" ref="F38" si="10">D38*E38</f>
        <v>0</v>
      </c>
    </row>
    <row r="39" spans="1:6" s="22" customFormat="1" ht="26.25" thickBot="1">
      <c r="A39" s="44" t="s">
        <v>42</v>
      </c>
      <c r="B39" s="42" t="s">
        <v>69</v>
      </c>
      <c r="C39" s="45" t="s">
        <v>67</v>
      </c>
      <c r="D39" s="43">
        <v>1</v>
      </c>
      <c r="E39" s="2"/>
      <c r="F39" s="6">
        <f t="shared" si="8"/>
        <v>0</v>
      </c>
    </row>
    <row r="40" spans="1:6" s="22" customFormat="1" ht="16.5" thickBot="1">
      <c r="A40" s="40" t="s">
        <v>43</v>
      </c>
      <c r="B40" s="42" t="s">
        <v>98</v>
      </c>
      <c r="C40" s="45" t="s">
        <v>29</v>
      </c>
      <c r="D40" s="43">
        <v>2080</v>
      </c>
      <c r="E40" s="2"/>
      <c r="F40" s="6">
        <f t="shared" si="8"/>
        <v>0</v>
      </c>
    </row>
    <row r="41" spans="1:6" s="22" customFormat="1" ht="26.25" thickBot="1">
      <c r="A41" s="44" t="s">
        <v>44</v>
      </c>
      <c r="B41" s="42" t="s">
        <v>99</v>
      </c>
      <c r="C41" s="45" t="s">
        <v>68</v>
      </c>
      <c r="D41" s="43">
        <v>4</v>
      </c>
      <c r="E41" s="2"/>
      <c r="F41" s="6">
        <f t="shared" si="8"/>
        <v>0</v>
      </c>
    </row>
    <row r="42" spans="1:6" s="22" customFormat="1" ht="26.25" thickBot="1">
      <c r="A42" s="44" t="s">
        <v>45</v>
      </c>
      <c r="B42" s="42" t="s">
        <v>72</v>
      </c>
      <c r="C42" s="45" t="s">
        <v>67</v>
      </c>
      <c r="D42" s="43">
        <v>2</v>
      </c>
      <c r="E42" s="2"/>
      <c r="F42" s="6">
        <f t="shared" ref="F42:F46" si="11">D42*E42</f>
        <v>0</v>
      </c>
    </row>
    <row r="43" spans="1:6" s="22" customFormat="1" ht="26.25" thickBot="1">
      <c r="A43" s="44" t="s">
        <v>101</v>
      </c>
      <c r="B43" s="42" t="s">
        <v>100</v>
      </c>
      <c r="C43" s="45" t="s">
        <v>67</v>
      </c>
      <c r="D43" s="43">
        <v>1</v>
      </c>
      <c r="E43" s="2"/>
      <c r="F43" s="6">
        <f t="shared" ref="F43" si="12">D43*E43</f>
        <v>0</v>
      </c>
    </row>
    <row r="44" spans="1:6" s="22" customFormat="1" ht="16.5" thickBot="1">
      <c r="A44" s="44" t="s">
        <v>103</v>
      </c>
      <c r="B44" s="42" t="s">
        <v>102</v>
      </c>
      <c r="C44" s="45" t="s">
        <v>67</v>
      </c>
      <c r="D44" s="43">
        <v>4</v>
      </c>
      <c r="E44" s="2"/>
      <c r="F44" s="6">
        <f t="shared" ref="F44" si="13">D44*E44</f>
        <v>0</v>
      </c>
    </row>
    <row r="45" spans="1:6" s="22" customFormat="1" ht="26.25" thickBot="1">
      <c r="A45" s="44" t="s">
        <v>104</v>
      </c>
      <c r="B45" s="37" t="s">
        <v>106</v>
      </c>
      <c r="C45" s="38" t="s">
        <v>68</v>
      </c>
      <c r="D45" s="39">
        <v>2</v>
      </c>
      <c r="E45" s="2"/>
      <c r="F45" s="4">
        <f t="shared" si="11"/>
        <v>0</v>
      </c>
    </row>
    <row r="46" spans="1:6" s="22" customFormat="1" ht="16.5" thickBot="1">
      <c r="A46" s="44" t="s">
        <v>105</v>
      </c>
      <c r="B46" s="42" t="s">
        <v>158</v>
      </c>
      <c r="C46" s="45" t="s">
        <v>68</v>
      </c>
      <c r="D46" s="43">
        <v>1</v>
      </c>
      <c r="E46" s="2"/>
      <c r="F46" s="6">
        <f t="shared" si="11"/>
        <v>0</v>
      </c>
    </row>
    <row r="47" spans="1:6" s="35" customFormat="1" ht="24" customHeight="1" thickBot="1">
      <c r="A47" s="30" t="s">
        <v>17</v>
      </c>
      <c r="B47" s="46" t="s">
        <v>63</v>
      </c>
      <c r="C47" s="46"/>
      <c r="D47" s="46"/>
      <c r="E47" s="47"/>
      <c r="F47" s="5">
        <f>SUM(F26:F46)</f>
        <v>0</v>
      </c>
    </row>
    <row r="48" spans="1:6" s="35" customFormat="1" ht="13.5" thickBot="1">
      <c r="B48" s="48"/>
      <c r="E48" s="49"/>
      <c r="F48" s="49"/>
    </row>
    <row r="49" spans="1:6" s="35" customFormat="1" ht="24" customHeight="1" thickBot="1">
      <c r="A49" s="30" t="s">
        <v>18</v>
      </c>
      <c r="B49" s="50" t="s">
        <v>62</v>
      </c>
      <c r="C49" s="51"/>
      <c r="D49" s="51"/>
      <c r="E49" s="51"/>
      <c r="F49" s="52"/>
    </row>
    <row r="50" spans="1:6" s="22" customFormat="1" ht="26.25" thickBot="1">
      <c r="A50" s="36" t="s">
        <v>23</v>
      </c>
      <c r="B50" s="37" t="s">
        <v>53</v>
      </c>
      <c r="C50" s="38" t="s">
        <v>67</v>
      </c>
      <c r="D50" s="39">
        <v>15</v>
      </c>
      <c r="E50" s="2"/>
      <c r="F50" s="4">
        <f t="shared" ref="F50:F62" si="14">D50*E50</f>
        <v>0</v>
      </c>
    </row>
    <row r="51" spans="1:6" s="22" customFormat="1" ht="26.25" thickBot="1">
      <c r="A51" s="36" t="s">
        <v>24</v>
      </c>
      <c r="B51" s="37" t="s">
        <v>164</v>
      </c>
      <c r="C51" s="45" t="s">
        <v>67</v>
      </c>
      <c r="D51" s="43">
        <v>73</v>
      </c>
      <c r="E51" s="2"/>
      <c r="F51" s="6">
        <f t="shared" si="14"/>
        <v>0</v>
      </c>
    </row>
    <row r="52" spans="1:6" s="22" customFormat="1" ht="26.25" thickBot="1">
      <c r="A52" s="41" t="s">
        <v>28</v>
      </c>
      <c r="B52" s="42" t="s">
        <v>57</v>
      </c>
      <c r="C52" s="45" t="s">
        <v>67</v>
      </c>
      <c r="D52" s="43">
        <v>4</v>
      </c>
      <c r="E52" s="2"/>
      <c r="F52" s="6">
        <f t="shared" si="14"/>
        <v>0</v>
      </c>
    </row>
    <row r="53" spans="1:6" s="22" customFormat="1" ht="26.25" thickBot="1">
      <c r="A53" s="41" t="s">
        <v>30</v>
      </c>
      <c r="B53" s="37" t="s">
        <v>58</v>
      </c>
      <c r="C53" s="38" t="s">
        <v>67</v>
      </c>
      <c r="D53" s="39">
        <v>6</v>
      </c>
      <c r="E53" s="2"/>
      <c r="F53" s="4">
        <f t="shared" si="14"/>
        <v>0</v>
      </c>
    </row>
    <row r="54" spans="1:6" s="22" customFormat="1" ht="26.25" thickBot="1">
      <c r="A54" s="36" t="s">
        <v>46</v>
      </c>
      <c r="B54" s="42" t="s">
        <v>54</v>
      </c>
      <c r="C54" s="45" t="s">
        <v>67</v>
      </c>
      <c r="D54" s="43">
        <v>16</v>
      </c>
      <c r="E54" s="2"/>
      <c r="F54" s="6">
        <f t="shared" si="14"/>
        <v>0</v>
      </c>
    </row>
    <row r="55" spans="1:6" s="22" customFormat="1" ht="26.25" thickBot="1">
      <c r="A55" s="41" t="s">
        <v>47</v>
      </c>
      <c r="B55" s="42" t="s">
        <v>55</v>
      </c>
      <c r="C55" s="45" t="s">
        <v>67</v>
      </c>
      <c r="D55" s="43">
        <v>4</v>
      </c>
      <c r="E55" s="2"/>
      <c r="F55" s="6">
        <f t="shared" si="14"/>
        <v>0</v>
      </c>
    </row>
    <row r="56" spans="1:6" s="22" customFormat="1" ht="26.25" thickBot="1">
      <c r="A56" s="53" t="s">
        <v>48</v>
      </c>
      <c r="B56" s="37" t="s">
        <v>56</v>
      </c>
      <c r="C56" s="38" t="s">
        <v>67</v>
      </c>
      <c r="D56" s="39">
        <v>1</v>
      </c>
      <c r="E56" s="2"/>
      <c r="F56" s="4">
        <f t="shared" si="14"/>
        <v>0</v>
      </c>
    </row>
    <row r="57" spans="1:6" s="22" customFormat="1" ht="77.25" thickBot="1">
      <c r="A57" s="36" t="s">
        <v>49</v>
      </c>
      <c r="B57" s="37" t="s">
        <v>166</v>
      </c>
      <c r="C57" s="38" t="s">
        <v>68</v>
      </c>
      <c r="D57" s="39">
        <v>1</v>
      </c>
      <c r="E57" s="2"/>
      <c r="F57" s="4">
        <f t="shared" si="14"/>
        <v>0</v>
      </c>
    </row>
    <row r="58" spans="1:6" s="22" customFormat="1" ht="26.25" thickBot="1">
      <c r="A58" s="41" t="s">
        <v>50</v>
      </c>
      <c r="B58" s="42" t="s">
        <v>69</v>
      </c>
      <c r="C58" s="45" t="s">
        <v>67</v>
      </c>
      <c r="D58" s="43">
        <v>1</v>
      </c>
      <c r="E58" s="2"/>
      <c r="F58" s="6">
        <f t="shared" si="14"/>
        <v>0</v>
      </c>
    </row>
    <row r="59" spans="1:6" s="22" customFormat="1" ht="16.5" thickBot="1">
      <c r="A59" s="41" t="s">
        <v>51</v>
      </c>
      <c r="B59" s="42" t="s">
        <v>70</v>
      </c>
      <c r="C59" s="45" t="s">
        <v>29</v>
      </c>
      <c r="D59" s="43">
        <v>1900</v>
      </c>
      <c r="E59" s="2"/>
      <c r="F59" s="6">
        <f t="shared" si="14"/>
        <v>0</v>
      </c>
    </row>
    <row r="60" spans="1:6" s="22" customFormat="1" ht="26.25" thickBot="1">
      <c r="A60" s="40" t="s">
        <v>85</v>
      </c>
      <c r="B60" s="42" t="s">
        <v>71</v>
      </c>
      <c r="C60" s="45" t="s">
        <v>68</v>
      </c>
      <c r="D60" s="43">
        <v>2</v>
      </c>
      <c r="E60" s="2"/>
      <c r="F60" s="6">
        <f t="shared" si="14"/>
        <v>0</v>
      </c>
    </row>
    <row r="61" spans="1:6" s="22" customFormat="1" ht="26.25" thickBot="1">
      <c r="A61" s="40" t="s">
        <v>86</v>
      </c>
      <c r="B61" s="42" t="s">
        <v>72</v>
      </c>
      <c r="C61" s="45" t="s">
        <v>67</v>
      </c>
      <c r="D61" s="43">
        <v>2</v>
      </c>
      <c r="E61" s="2"/>
      <c r="F61" s="6">
        <f t="shared" si="14"/>
        <v>0</v>
      </c>
    </row>
    <row r="62" spans="1:6" s="22" customFormat="1" ht="26.25" thickBot="1">
      <c r="A62" s="40" t="s">
        <v>87</v>
      </c>
      <c r="B62" s="37" t="s">
        <v>52</v>
      </c>
      <c r="C62" s="38" t="s">
        <v>68</v>
      </c>
      <c r="D62" s="39">
        <v>3</v>
      </c>
      <c r="E62" s="2"/>
      <c r="F62" s="4">
        <f t="shared" si="14"/>
        <v>0</v>
      </c>
    </row>
    <row r="63" spans="1:6" s="54" customFormat="1" ht="24" customHeight="1" thickBot="1">
      <c r="A63" s="30" t="s">
        <v>18</v>
      </c>
      <c r="B63" s="46" t="s">
        <v>61</v>
      </c>
      <c r="C63" s="46"/>
      <c r="D63" s="46"/>
      <c r="E63" s="47"/>
      <c r="F63" s="5">
        <f>SUM(F50:F62)</f>
        <v>0</v>
      </c>
    </row>
    <row r="64" spans="1:6" s="22" customFormat="1" ht="16.5" thickBot="1">
      <c r="A64" s="35"/>
      <c r="B64" s="48"/>
      <c r="C64" s="35"/>
      <c r="D64" s="35"/>
      <c r="E64" s="49"/>
      <c r="F64" s="49"/>
    </row>
    <row r="65" spans="1:6" s="35" customFormat="1" ht="24" customHeight="1" thickBot="1">
      <c r="A65" s="30" t="s">
        <v>31</v>
      </c>
      <c r="B65" s="50" t="s">
        <v>59</v>
      </c>
      <c r="C65" s="51"/>
      <c r="D65" s="51"/>
      <c r="E65" s="51"/>
      <c r="F65" s="52"/>
    </row>
    <row r="66" spans="1:6" s="22" customFormat="1" ht="26.25" thickBot="1">
      <c r="A66" s="36" t="s">
        <v>33</v>
      </c>
      <c r="B66" s="37" t="s">
        <v>53</v>
      </c>
      <c r="C66" s="38" t="s">
        <v>67</v>
      </c>
      <c r="D66" s="39">
        <v>15</v>
      </c>
      <c r="E66" s="2"/>
      <c r="F66" s="4">
        <f t="shared" ref="F66:F73" si="15">D66*E66</f>
        <v>0</v>
      </c>
    </row>
    <row r="67" spans="1:6" s="22" customFormat="1" ht="26.25" thickBot="1">
      <c r="A67" s="41" t="s">
        <v>32</v>
      </c>
      <c r="B67" s="42" t="s">
        <v>165</v>
      </c>
      <c r="C67" s="45" t="s">
        <v>67</v>
      </c>
      <c r="D67" s="43">
        <v>62</v>
      </c>
      <c r="E67" s="2"/>
      <c r="F67" s="6">
        <f t="shared" si="15"/>
        <v>0</v>
      </c>
    </row>
    <row r="68" spans="1:6" s="22" customFormat="1" ht="26.25" thickBot="1">
      <c r="A68" s="44" t="s">
        <v>107</v>
      </c>
      <c r="B68" s="42" t="s">
        <v>94</v>
      </c>
      <c r="C68" s="45" t="s">
        <v>67</v>
      </c>
      <c r="D68" s="43">
        <v>6</v>
      </c>
      <c r="E68" s="2"/>
      <c r="F68" s="6">
        <f t="shared" si="15"/>
        <v>0</v>
      </c>
    </row>
    <row r="69" spans="1:6" s="22" customFormat="1" ht="26.25" thickBot="1">
      <c r="A69" s="40" t="s">
        <v>108</v>
      </c>
      <c r="B69" s="37" t="s">
        <v>90</v>
      </c>
      <c r="C69" s="38" t="s">
        <v>67</v>
      </c>
      <c r="D69" s="39">
        <v>2</v>
      </c>
      <c r="E69" s="2"/>
      <c r="F69" s="4">
        <f t="shared" si="15"/>
        <v>0</v>
      </c>
    </row>
    <row r="70" spans="1:6" s="22" customFormat="1" ht="26.25" thickBot="1">
      <c r="A70" s="44" t="s">
        <v>109</v>
      </c>
      <c r="B70" s="37" t="s">
        <v>95</v>
      </c>
      <c r="C70" s="38" t="s">
        <v>67</v>
      </c>
      <c r="D70" s="39">
        <v>4</v>
      </c>
      <c r="E70" s="2"/>
      <c r="F70" s="4">
        <f t="shared" si="15"/>
        <v>0</v>
      </c>
    </row>
    <row r="71" spans="1:6" s="22" customFormat="1" ht="26.25" thickBot="1">
      <c r="A71" s="40" t="s">
        <v>110</v>
      </c>
      <c r="B71" s="42" t="s">
        <v>89</v>
      </c>
      <c r="C71" s="45" t="s">
        <v>67</v>
      </c>
      <c r="D71" s="43">
        <v>17</v>
      </c>
      <c r="E71" s="2"/>
      <c r="F71" s="6">
        <f t="shared" si="15"/>
        <v>0</v>
      </c>
    </row>
    <row r="72" spans="1:6" s="22" customFormat="1" ht="26.25" thickBot="1">
      <c r="A72" s="40" t="s">
        <v>111</v>
      </c>
      <c r="B72" s="42" t="s">
        <v>54</v>
      </c>
      <c r="C72" s="45" t="s">
        <v>67</v>
      </c>
      <c r="D72" s="43">
        <v>4</v>
      </c>
      <c r="E72" s="2"/>
      <c r="F72" s="6">
        <f t="shared" si="15"/>
        <v>0</v>
      </c>
    </row>
    <row r="73" spans="1:6" s="22" customFormat="1" ht="26.25" thickBot="1">
      <c r="A73" s="36" t="s">
        <v>112</v>
      </c>
      <c r="B73" s="42" t="s">
        <v>88</v>
      </c>
      <c r="C73" s="45" t="s">
        <v>67</v>
      </c>
      <c r="D73" s="43">
        <v>6</v>
      </c>
      <c r="E73" s="2"/>
      <c r="F73" s="6">
        <f t="shared" si="15"/>
        <v>0</v>
      </c>
    </row>
    <row r="74" spans="1:6" s="22" customFormat="1" ht="26.25" thickBot="1">
      <c r="A74" s="36" t="s">
        <v>113</v>
      </c>
      <c r="B74" s="37" t="s">
        <v>91</v>
      </c>
      <c r="C74" s="38" t="s">
        <v>67</v>
      </c>
      <c r="D74" s="39">
        <v>1</v>
      </c>
      <c r="E74" s="2"/>
      <c r="F74" s="4">
        <f>D74*E74</f>
        <v>0</v>
      </c>
    </row>
    <row r="75" spans="1:6" s="22" customFormat="1" ht="26.25" thickBot="1">
      <c r="A75" s="44" t="s">
        <v>114</v>
      </c>
      <c r="B75" s="37" t="s">
        <v>56</v>
      </c>
      <c r="C75" s="38" t="s">
        <v>67</v>
      </c>
      <c r="D75" s="39">
        <v>1</v>
      </c>
      <c r="E75" s="2"/>
      <c r="F75" s="4">
        <f t="shared" ref="F75:F86" si="16">D75*E75</f>
        <v>0</v>
      </c>
    </row>
    <row r="76" spans="1:6" s="22" customFormat="1" ht="26.25" thickBot="1">
      <c r="A76" s="44" t="s">
        <v>115</v>
      </c>
      <c r="B76" s="42" t="s">
        <v>92</v>
      </c>
      <c r="C76" s="45" t="s">
        <v>67</v>
      </c>
      <c r="D76" s="43">
        <v>1</v>
      </c>
      <c r="E76" s="14"/>
      <c r="F76" s="6">
        <f t="shared" si="16"/>
        <v>0</v>
      </c>
    </row>
    <row r="77" spans="1:6" s="22" customFormat="1" ht="77.25" thickBot="1">
      <c r="A77" s="44" t="s">
        <v>116</v>
      </c>
      <c r="B77" s="42" t="s">
        <v>167</v>
      </c>
      <c r="C77" s="45" t="s">
        <v>68</v>
      </c>
      <c r="D77" s="43">
        <v>1</v>
      </c>
      <c r="E77" s="14"/>
      <c r="F77" s="6">
        <f t="shared" si="16"/>
        <v>0</v>
      </c>
    </row>
    <row r="78" spans="1:6" s="22" customFormat="1" ht="39" thickBot="1">
      <c r="A78" s="40" t="s">
        <v>117</v>
      </c>
      <c r="B78" s="42" t="s">
        <v>97</v>
      </c>
      <c r="C78" s="45" t="s">
        <v>67</v>
      </c>
      <c r="D78" s="43">
        <v>1</v>
      </c>
      <c r="E78" s="2"/>
      <c r="F78" s="6">
        <f t="shared" si="16"/>
        <v>0</v>
      </c>
    </row>
    <row r="79" spans="1:6" s="22" customFormat="1" ht="26.25" thickBot="1">
      <c r="A79" s="36" t="s">
        <v>118</v>
      </c>
      <c r="B79" s="42" t="s">
        <v>69</v>
      </c>
      <c r="C79" s="45" t="s">
        <v>67</v>
      </c>
      <c r="D79" s="43">
        <v>1</v>
      </c>
      <c r="E79" s="2"/>
      <c r="F79" s="6">
        <f t="shared" si="16"/>
        <v>0</v>
      </c>
    </row>
    <row r="80" spans="1:6" s="22" customFormat="1" ht="16.5" thickBot="1">
      <c r="A80" s="44" t="s">
        <v>119</v>
      </c>
      <c r="B80" s="42" t="s">
        <v>98</v>
      </c>
      <c r="C80" s="45" t="s">
        <v>29</v>
      </c>
      <c r="D80" s="43">
        <v>2080</v>
      </c>
      <c r="E80" s="2"/>
      <c r="F80" s="6">
        <f t="shared" si="16"/>
        <v>0</v>
      </c>
    </row>
    <row r="81" spans="1:6" s="22" customFormat="1" ht="26.25" thickBot="1">
      <c r="A81" s="40" t="s">
        <v>120</v>
      </c>
      <c r="B81" s="42" t="s">
        <v>99</v>
      </c>
      <c r="C81" s="45" t="s">
        <v>68</v>
      </c>
      <c r="D81" s="43">
        <v>4</v>
      </c>
      <c r="E81" s="2"/>
      <c r="F81" s="6">
        <f t="shared" si="16"/>
        <v>0</v>
      </c>
    </row>
    <row r="82" spans="1:6" s="22" customFormat="1" ht="26.25" thickBot="1">
      <c r="A82" s="44" t="s">
        <v>121</v>
      </c>
      <c r="B82" s="42" t="s">
        <v>72</v>
      </c>
      <c r="C82" s="45" t="s">
        <v>67</v>
      </c>
      <c r="D82" s="43">
        <v>2</v>
      </c>
      <c r="E82" s="2"/>
      <c r="F82" s="6">
        <f t="shared" si="16"/>
        <v>0</v>
      </c>
    </row>
    <row r="83" spans="1:6" s="22" customFormat="1" ht="26.25" thickBot="1">
      <c r="A83" s="44" t="s">
        <v>122</v>
      </c>
      <c r="B83" s="42" t="s">
        <v>100</v>
      </c>
      <c r="C83" s="45" t="s">
        <v>67</v>
      </c>
      <c r="D83" s="43">
        <v>1</v>
      </c>
      <c r="E83" s="2"/>
      <c r="F83" s="6">
        <f t="shared" si="16"/>
        <v>0</v>
      </c>
    </row>
    <row r="84" spans="1:6" s="22" customFormat="1" ht="16.5" thickBot="1">
      <c r="A84" s="44" t="s">
        <v>123</v>
      </c>
      <c r="B84" s="42" t="s">
        <v>102</v>
      </c>
      <c r="C84" s="45" t="s">
        <v>67</v>
      </c>
      <c r="D84" s="43">
        <v>4</v>
      </c>
      <c r="E84" s="2"/>
      <c r="F84" s="6">
        <f t="shared" si="16"/>
        <v>0</v>
      </c>
    </row>
    <row r="85" spans="1:6" s="22" customFormat="1" ht="26.25" thickBot="1">
      <c r="A85" s="44" t="s">
        <v>124</v>
      </c>
      <c r="B85" s="37" t="s">
        <v>106</v>
      </c>
      <c r="C85" s="38" t="s">
        <v>68</v>
      </c>
      <c r="D85" s="39">
        <v>2</v>
      </c>
      <c r="E85" s="2"/>
      <c r="F85" s="4">
        <f t="shared" si="16"/>
        <v>0</v>
      </c>
    </row>
    <row r="86" spans="1:6" s="22" customFormat="1" ht="16.5" thickBot="1">
      <c r="A86" s="44" t="s">
        <v>125</v>
      </c>
      <c r="B86" s="42" t="s">
        <v>158</v>
      </c>
      <c r="C86" s="45" t="s">
        <v>68</v>
      </c>
      <c r="D86" s="43">
        <v>1</v>
      </c>
      <c r="E86" s="2"/>
      <c r="F86" s="6">
        <f t="shared" si="16"/>
        <v>0</v>
      </c>
    </row>
    <row r="87" spans="1:6" s="54" customFormat="1" ht="24" customHeight="1" thickBot="1">
      <c r="A87" s="30" t="s">
        <v>31</v>
      </c>
      <c r="B87" s="46" t="s">
        <v>60</v>
      </c>
      <c r="C87" s="46"/>
      <c r="D87" s="46"/>
      <c r="E87" s="47"/>
      <c r="F87" s="5">
        <f>SUM(F66:F86)</f>
        <v>0</v>
      </c>
    </row>
    <row r="88" spans="1:6" s="22" customFormat="1" ht="16.5" thickBot="1">
      <c r="A88" s="35"/>
      <c r="B88" s="48"/>
      <c r="C88" s="35"/>
      <c r="D88" s="35"/>
      <c r="E88" s="49"/>
      <c r="F88" s="49"/>
    </row>
    <row r="89" spans="1:6" s="35" customFormat="1" ht="24" customHeight="1" thickBot="1">
      <c r="A89" s="30" t="s">
        <v>126</v>
      </c>
      <c r="B89" s="50" t="s">
        <v>127</v>
      </c>
      <c r="C89" s="51"/>
      <c r="D89" s="51"/>
      <c r="E89" s="51"/>
      <c r="F89" s="52"/>
    </row>
    <row r="90" spans="1:6" s="22" customFormat="1" ht="39" customHeight="1" thickBot="1">
      <c r="A90" s="36" t="s">
        <v>135</v>
      </c>
      <c r="B90" s="37" t="s">
        <v>162</v>
      </c>
      <c r="C90" s="38" t="s">
        <v>68</v>
      </c>
      <c r="D90" s="39">
        <v>24</v>
      </c>
      <c r="E90" s="2"/>
      <c r="F90" s="4">
        <f t="shared" ref="F90" si="17">D90*E90</f>
        <v>0</v>
      </c>
    </row>
    <row r="91" spans="1:6" s="22" customFormat="1" ht="26.25" thickBot="1">
      <c r="A91" s="41" t="s">
        <v>136</v>
      </c>
      <c r="B91" s="37" t="s">
        <v>148</v>
      </c>
      <c r="C91" s="38" t="s">
        <v>129</v>
      </c>
      <c r="D91" s="39">
        <v>8</v>
      </c>
      <c r="E91" s="2"/>
      <c r="F91" s="4">
        <f t="shared" ref="F91:F98" si="18">D91*E91</f>
        <v>0</v>
      </c>
    </row>
    <row r="92" spans="1:6" s="22" customFormat="1" ht="26.25" thickBot="1">
      <c r="A92" s="44" t="s">
        <v>137</v>
      </c>
      <c r="B92" s="42" t="s">
        <v>149</v>
      </c>
      <c r="C92" s="45" t="s">
        <v>129</v>
      </c>
      <c r="D92" s="43">
        <v>8</v>
      </c>
      <c r="E92" s="2"/>
      <c r="F92" s="6">
        <f t="shared" si="18"/>
        <v>0</v>
      </c>
    </row>
    <row r="93" spans="1:6" s="22" customFormat="1" ht="26.25" thickBot="1">
      <c r="A93" s="40" t="s">
        <v>138</v>
      </c>
      <c r="B93" s="42" t="s">
        <v>150</v>
      </c>
      <c r="C93" s="45" t="s">
        <v>129</v>
      </c>
      <c r="D93" s="43">
        <v>8</v>
      </c>
      <c r="E93" s="2"/>
      <c r="F93" s="6">
        <f t="shared" si="18"/>
        <v>0</v>
      </c>
    </row>
    <row r="94" spans="1:6" s="22" customFormat="1" ht="26.25" thickBot="1">
      <c r="A94" s="44" t="s">
        <v>139</v>
      </c>
      <c r="B94" s="37" t="s">
        <v>151</v>
      </c>
      <c r="C94" s="38" t="s">
        <v>129</v>
      </c>
      <c r="D94" s="39">
        <v>8</v>
      </c>
      <c r="E94" s="2"/>
      <c r="F94" s="4">
        <f t="shared" si="18"/>
        <v>0</v>
      </c>
    </row>
    <row r="95" spans="1:6" s="22" customFormat="1" ht="26.25" thickBot="1">
      <c r="A95" s="40" t="s">
        <v>140</v>
      </c>
      <c r="B95" s="37" t="s">
        <v>152</v>
      </c>
      <c r="C95" s="38" t="s">
        <v>129</v>
      </c>
      <c r="D95" s="39">
        <v>8</v>
      </c>
      <c r="E95" s="2"/>
      <c r="F95" s="4">
        <f t="shared" si="18"/>
        <v>0</v>
      </c>
    </row>
    <row r="96" spans="1:6" s="22" customFormat="1" ht="26.25" thickBot="1">
      <c r="A96" s="40" t="s">
        <v>141</v>
      </c>
      <c r="B96" s="42" t="s">
        <v>153</v>
      </c>
      <c r="C96" s="45" t="s">
        <v>129</v>
      </c>
      <c r="D96" s="43">
        <v>8</v>
      </c>
      <c r="E96" s="2"/>
      <c r="F96" s="6">
        <f t="shared" si="18"/>
        <v>0</v>
      </c>
    </row>
    <row r="97" spans="1:6" s="22" customFormat="1" ht="39" thickBot="1">
      <c r="A97" s="36" t="s">
        <v>142</v>
      </c>
      <c r="B97" s="42" t="s">
        <v>154</v>
      </c>
      <c r="C97" s="45" t="s">
        <v>67</v>
      </c>
      <c r="D97" s="43">
        <v>5</v>
      </c>
      <c r="E97" s="2"/>
      <c r="F97" s="6">
        <f t="shared" si="18"/>
        <v>0</v>
      </c>
    </row>
    <row r="98" spans="1:6" s="22" customFormat="1" ht="39" thickBot="1">
      <c r="A98" s="36" t="s">
        <v>143</v>
      </c>
      <c r="B98" s="42" t="s">
        <v>155</v>
      </c>
      <c r="C98" s="45" t="s">
        <v>67</v>
      </c>
      <c r="D98" s="43">
        <v>5</v>
      </c>
      <c r="E98" s="2"/>
      <c r="F98" s="6">
        <f t="shared" si="18"/>
        <v>0</v>
      </c>
    </row>
    <row r="99" spans="1:6" s="22" customFormat="1" ht="16.5" thickBot="1">
      <c r="A99" s="44" t="s">
        <v>144</v>
      </c>
      <c r="B99" s="37" t="s">
        <v>156</v>
      </c>
      <c r="C99" s="38" t="s">
        <v>29</v>
      </c>
      <c r="D99" s="39">
        <v>5</v>
      </c>
      <c r="E99" s="2"/>
      <c r="F99" s="4">
        <f>D99*E99</f>
        <v>0</v>
      </c>
    </row>
    <row r="100" spans="1:6" s="22" customFormat="1" ht="16.5" thickBot="1">
      <c r="A100" s="44" t="s">
        <v>145</v>
      </c>
      <c r="B100" s="37" t="s">
        <v>157</v>
      </c>
      <c r="C100" s="38" t="s">
        <v>67</v>
      </c>
      <c r="D100" s="39">
        <v>2</v>
      </c>
      <c r="E100" s="2"/>
      <c r="F100" s="4">
        <f t="shared" ref="F100:F103" si="19">D100*E100</f>
        <v>0</v>
      </c>
    </row>
    <row r="101" spans="1:6" s="22" customFormat="1" ht="16.5" thickBot="1">
      <c r="A101" s="40" t="s">
        <v>146</v>
      </c>
      <c r="B101" s="37" t="s">
        <v>130</v>
      </c>
      <c r="C101" s="38" t="s">
        <v>131</v>
      </c>
      <c r="D101" s="39">
        <v>1</v>
      </c>
      <c r="E101" s="2"/>
      <c r="F101" s="4">
        <f t="shared" si="19"/>
        <v>0</v>
      </c>
    </row>
    <row r="102" spans="1:6" s="22" customFormat="1" ht="16.5" thickBot="1">
      <c r="A102" s="40" t="s">
        <v>147</v>
      </c>
      <c r="B102" s="37" t="s">
        <v>132</v>
      </c>
      <c r="C102" s="38" t="s">
        <v>134</v>
      </c>
      <c r="D102" s="39">
        <v>2</v>
      </c>
      <c r="E102" s="2"/>
      <c r="F102" s="4">
        <f t="shared" si="19"/>
        <v>0</v>
      </c>
    </row>
    <row r="103" spans="1:6" s="22" customFormat="1" ht="16.5" thickBot="1">
      <c r="A103" s="40" t="s">
        <v>161</v>
      </c>
      <c r="B103" s="42" t="s">
        <v>133</v>
      </c>
      <c r="C103" s="45" t="s">
        <v>67</v>
      </c>
      <c r="D103" s="43">
        <v>2</v>
      </c>
      <c r="E103" s="2"/>
      <c r="F103" s="6">
        <f t="shared" si="19"/>
        <v>0</v>
      </c>
    </row>
    <row r="104" spans="1:6" s="54" customFormat="1" ht="24" customHeight="1" thickBot="1">
      <c r="A104" s="30" t="s">
        <v>126</v>
      </c>
      <c r="B104" s="46" t="s">
        <v>128</v>
      </c>
      <c r="C104" s="46"/>
      <c r="D104" s="46"/>
      <c r="E104" s="47"/>
      <c r="F104" s="5">
        <f>SUM(F90:F103)</f>
        <v>0</v>
      </c>
    </row>
    <row r="105" spans="1:6" s="22" customFormat="1" ht="16.5" thickBot="1">
      <c r="A105" s="35"/>
      <c r="B105" s="48"/>
      <c r="C105" s="35"/>
      <c r="D105" s="35"/>
      <c r="E105" s="49"/>
      <c r="F105" s="49"/>
    </row>
    <row r="106" spans="1:6" s="59" customFormat="1" ht="24" customHeight="1" thickBot="1">
      <c r="A106" s="55"/>
      <c r="B106" s="56" t="s">
        <v>7</v>
      </c>
      <c r="C106" s="57"/>
      <c r="D106" s="7"/>
      <c r="E106" s="58"/>
      <c r="F106" s="8"/>
    </row>
    <row r="107" spans="1:6" s="59" customFormat="1" ht="24" customHeight="1" thickBot="1">
      <c r="A107" s="60" t="s">
        <v>16</v>
      </c>
      <c r="B107" s="61" t="str">
        <f>B9</f>
        <v>MONTAŽA DEKORACIJA - NASELJE OMIŠALJ</v>
      </c>
      <c r="C107" s="61"/>
      <c r="D107" s="61"/>
      <c r="E107" s="61"/>
      <c r="F107" s="9">
        <f>F23</f>
        <v>0</v>
      </c>
    </row>
    <row r="108" spans="1:6" s="59" customFormat="1" ht="24" customHeight="1" thickBot="1">
      <c r="A108" s="10" t="s">
        <v>17</v>
      </c>
      <c r="B108" s="17" t="str">
        <f>B25</f>
        <v>MONTAŽA DEKORACIJA - NASELJE NJIVICE</v>
      </c>
      <c r="C108" s="17"/>
      <c r="D108" s="17"/>
      <c r="E108" s="17"/>
      <c r="F108" s="9">
        <f>F47</f>
        <v>0</v>
      </c>
    </row>
    <row r="109" spans="1:6" s="59" customFormat="1" ht="24" customHeight="1" thickBot="1">
      <c r="A109" s="60" t="s">
        <v>18</v>
      </c>
      <c r="B109" s="61" t="str">
        <f>B49</f>
        <v>DEMONTAŽA DEKORACIJA - NASELJE OMIŠALJ</v>
      </c>
      <c r="C109" s="61"/>
      <c r="D109" s="61"/>
      <c r="E109" s="61"/>
      <c r="F109" s="9">
        <f>F63</f>
        <v>0</v>
      </c>
    </row>
    <row r="110" spans="1:6" s="59" customFormat="1" ht="24" customHeight="1" thickBot="1">
      <c r="A110" s="10" t="s">
        <v>31</v>
      </c>
      <c r="B110" s="17" t="str">
        <f>B65</f>
        <v>DEMONTAŽA DEKORACIJA - NASELJE NJIVICE</v>
      </c>
      <c r="C110" s="17"/>
      <c r="D110" s="17"/>
      <c r="E110" s="17"/>
      <c r="F110" s="9">
        <f>F87</f>
        <v>0</v>
      </c>
    </row>
    <row r="111" spans="1:6" s="59" customFormat="1" ht="24" customHeight="1" thickBot="1">
      <c r="A111" s="10" t="s">
        <v>126</v>
      </c>
      <c r="B111" s="17" t="str">
        <f>B89</f>
        <v>OSTALI TROŠKOVI</v>
      </c>
      <c r="C111" s="17"/>
      <c r="D111" s="17"/>
      <c r="E111" s="17"/>
      <c r="F111" s="9">
        <f>F104</f>
        <v>0</v>
      </c>
    </row>
    <row r="112" spans="1:6" s="59" customFormat="1" ht="24" customHeight="1" thickBot="1">
      <c r="A112" s="22"/>
      <c r="B112" s="62" t="s">
        <v>8</v>
      </c>
      <c r="C112" s="62"/>
      <c r="D112" s="62"/>
      <c r="E112" s="62"/>
      <c r="F112" s="11">
        <f>SUM(F107:F111)</f>
        <v>0</v>
      </c>
    </row>
    <row r="113" spans="1:6" s="59" customFormat="1" ht="24" customHeight="1" thickBot="1">
      <c r="A113" s="22"/>
      <c r="B113" s="62" t="s">
        <v>9</v>
      </c>
      <c r="C113" s="62"/>
      <c r="D113" s="62"/>
      <c r="E113" s="62"/>
      <c r="F113" s="3">
        <f>F112*0.25</f>
        <v>0</v>
      </c>
    </row>
    <row r="114" spans="1:6" s="59" customFormat="1" ht="24" customHeight="1" thickBot="1">
      <c r="A114" s="22"/>
      <c r="B114" s="62" t="s">
        <v>10</v>
      </c>
      <c r="C114" s="62"/>
      <c r="D114" s="62"/>
      <c r="E114" s="62"/>
      <c r="F114" s="11">
        <f>SUM(F112:F113)</f>
        <v>0</v>
      </c>
    </row>
    <row r="115" spans="1:6" s="59" customFormat="1" ht="15.75">
      <c r="A115" s="20"/>
      <c r="B115" s="63"/>
      <c r="C115" s="20"/>
      <c r="D115" s="20"/>
      <c r="E115" s="64"/>
      <c r="F115" s="64"/>
    </row>
    <row r="116" spans="1:6" s="59" customFormat="1" ht="15.75">
      <c r="A116" s="20"/>
      <c r="B116" s="63"/>
      <c r="C116" s="20"/>
      <c r="D116" s="20"/>
      <c r="E116" s="64"/>
      <c r="F116" s="64"/>
    </row>
    <row r="117" spans="1:6" s="59" customFormat="1" ht="15.75">
      <c r="A117" s="18" t="s">
        <v>11</v>
      </c>
      <c r="B117" s="18"/>
      <c r="C117" s="20"/>
      <c r="D117" s="20"/>
      <c r="E117" s="65"/>
      <c r="F117" s="65"/>
    </row>
    <row r="118" spans="1:6" s="59" customFormat="1" ht="16.5" thickBot="1">
      <c r="A118" s="20"/>
      <c r="B118" s="63"/>
      <c r="C118" s="20"/>
      <c r="D118" s="20"/>
      <c r="E118" s="65"/>
      <c r="F118" s="65"/>
    </row>
    <row r="119" spans="1:6" s="59" customFormat="1" ht="15.75">
      <c r="A119" s="20"/>
      <c r="B119" s="63"/>
      <c r="C119" s="66" t="s">
        <v>14</v>
      </c>
      <c r="D119" s="66"/>
      <c r="E119" s="66"/>
      <c r="F119" s="66"/>
    </row>
    <row r="120" spans="1:6" s="59" customFormat="1" ht="15.75">
      <c r="A120" s="20"/>
      <c r="B120" s="63"/>
      <c r="C120" s="12"/>
      <c r="D120" s="12"/>
      <c r="E120" s="13"/>
      <c r="F120" s="13"/>
    </row>
    <row r="121" spans="1:6" s="59" customFormat="1" ht="15.75">
      <c r="A121" s="20"/>
      <c r="B121" s="67" t="s">
        <v>15</v>
      </c>
      <c r="C121" s="12"/>
      <c r="D121" s="12"/>
      <c r="E121" s="13"/>
      <c r="F121" s="13"/>
    </row>
    <row r="122" spans="1:6" s="22" customFormat="1" ht="16.5" thickBot="1">
      <c r="A122" s="20"/>
      <c r="B122" s="63"/>
      <c r="C122" s="16" t="s">
        <v>12</v>
      </c>
      <c r="D122" s="16"/>
      <c r="E122" s="16"/>
      <c r="F122" s="16"/>
    </row>
    <row r="123" spans="1:6" s="22" customFormat="1" ht="15.75">
      <c r="A123" s="20"/>
      <c r="B123" s="63"/>
      <c r="C123" s="66" t="s">
        <v>13</v>
      </c>
      <c r="D123" s="66"/>
      <c r="E123" s="66"/>
      <c r="F123" s="66"/>
    </row>
  </sheetData>
  <sheetProtection algorithmName="SHA-512" hashValue="vfzFxO5WC4AibrC99PiSRM4ulAes1425C26kgSrolbvNihqOWWGB7xbZCE+7A9Rx9EGBtkFjJitjB0p824EsSg==" saltValue="SoGUYmRr80Ixx8OhD3iyUg==" spinCount="100000" sheet="1" objects="1" scenarios="1"/>
  <mergeCells count="28">
    <mergeCell ref="B23:E23"/>
    <mergeCell ref="B47:E47"/>
    <mergeCell ref="B25:F25"/>
    <mergeCell ref="B49:F49"/>
    <mergeCell ref="B63:E63"/>
    <mergeCell ref="B107:E107"/>
    <mergeCell ref="C119:F119"/>
    <mergeCell ref="B65:F65"/>
    <mergeCell ref="B87:E87"/>
    <mergeCell ref="B110:E110"/>
    <mergeCell ref="B89:F89"/>
    <mergeCell ref="B104:E104"/>
    <mergeCell ref="B111:E111"/>
    <mergeCell ref="C122:F122"/>
    <mergeCell ref="C123:F123"/>
    <mergeCell ref="B109:E109"/>
    <mergeCell ref="B108:E108"/>
    <mergeCell ref="B112:E112"/>
    <mergeCell ref="B113:E113"/>
    <mergeCell ref="B114:E114"/>
    <mergeCell ref="A117:B117"/>
    <mergeCell ref="A1:F1"/>
    <mergeCell ref="A3:F3"/>
    <mergeCell ref="A4:F4"/>
    <mergeCell ref="A7:F7"/>
    <mergeCell ref="A2:F2"/>
    <mergeCell ref="A6:F6"/>
    <mergeCell ref="A5:F5"/>
  </mergeCells>
  <phoneticPr fontId="6" type="noConversion"/>
  <pageMargins left="0.70000000000000007" right="0.70000000000000007" top="0.75" bottom="0.75" header="0.30000000000000004" footer="0.30000000000000004"/>
  <pageSetup paperSize="9" scale="96" fitToHeight="0" orientation="portrait" r:id="rId1"/>
  <rowBreaks count="4" manualBreakCount="4">
    <brk id="23" max="5" man="1"/>
    <brk id="48" max="5" man="1"/>
    <brk id="75" max="5" man="1"/>
    <brk id="10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2024-11-04T06:59:59Z</cp:lastPrinted>
  <dcterms:created xsi:type="dcterms:W3CDTF">2021-12-13T14:27:14Z</dcterms:created>
  <dcterms:modified xsi:type="dcterms:W3CDTF">2024-11-04T07:00:15Z</dcterms:modified>
</cp:coreProperties>
</file>