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4\57-24 Potporni zid Frankopanska\"/>
    </mc:Choice>
  </mc:AlternateContent>
  <xr:revisionPtr revIDLastSave="0" documentId="13_ncr:1_{957E8A90-A395-4F91-9086-EFFC8ED4EAF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2" l="1"/>
  <c r="F34" i="2"/>
  <c r="F31" i="2"/>
  <c r="F30" i="2"/>
  <c r="F29" i="2"/>
  <c r="F26" i="2"/>
  <c r="B59" i="2"/>
  <c r="F50" i="2"/>
  <c r="F51" i="2" s="1"/>
  <c r="F59" i="2" s="1"/>
  <c r="B58" i="2"/>
  <c r="B57" i="2"/>
  <c r="F46" i="2"/>
  <c r="F45" i="2"/>
  <c r="F44" i="2"/>
  <c r="F40" i="2"/>
  <c r="F39" i="2"/>
  <c r="F23" i="2"/>
  <c r="F16" i="2"/>
  <c r="F33" i="2" l="1"/>
  <c r="F47" i="2"/>
  <c r="F58" i="2" s="1"/>
  <c r="F41" i="2"/>
  <c r="F57" i="2" s="1"/>
  <c r="F15" i="2" l="1"/>
  <c r="F11" i="2"/>
  <c r="F27" i="2"/>
  <c r="F25" i="2"/>
  <c r="F36" i="2" s="1"/>
  <c r="F19" i="2" l="1"/>
  <c r="F18" i="2" l="1"/>
  <c r="F17" i="2"/>
  <c r="F20" i="2" l="1"/>
  <c r="F12" i="2"/>
  <c r="B56" i="2" l="1"/>
  <c r="B55" i="2"/>
  <c r="B54" i="2"/>
  <c r="F54" i="2" l="1"/>
  <c r="F56" i="2" l="1"/>
  <c r="F55" i="2"/>
  <c r="F60" i="2" l="1"/>
  <c r="F61" i="2" s="1"/>
  <c r="F62" i="2" s="1"/>
</calcChain>
</file>

<file path=xl/sharedStrings.xml><?xml version="1.0" encoding="utf-8"?>
<sst xmlns="http://schemas.openxmlformats.org/spreadsheetml/2006/main" count="122" uniqueCount="80">
  <si>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</si>
  <si>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</si>
  <si>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</si>
  <si>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</si>
  <si>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</si>
  <si>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</si>
  <si>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</si>
  <si>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REKAPITULACIJA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</si>
  <si>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</si>
  <si>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</si>
  <si>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</si>
  <si>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</si>
  <si>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</si>
  <si>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</si>
  <si>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</si>
  <si>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</si>
  <si>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m2</t>
  </si>
  <si>
    <t>m3</t>
  </si>
  <si>
    <t>1.</t>
  </si>
  <si>
    <t>2.</t>
  </si>
  <si>
    <t>3.</t>
  </si>
  <si>
    <t>kg</t>
  </si>
  <si>
    <t>PRIPREMNI RADOVI</t>
  </si>
  <si>
    <t>PRIPREMNI RADOVI - UKUPNO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</si>
  <si>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</si>
  <si>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2.1.</t>
  </si>
  <si>
    <t>2.2.</t>
  </si>
  <si>
    <t>1.1.</t>
  </si>
  <si>
    <t>3.1.</t>
  </si>
  <si>
    <t>3.2.</t>
  </si>
  <si>
    <t>2.3.</t>
  </si>
  <si>
    <t>2.4.</t>
  </si>
  <si>
    <t>2.5.</t>
  </si>
  <si>
    <t>3.3.</t>
  </si>
  <si>
    <t>m'</t>
  </si>
  <si>
    <t>3.4.</t>
  </si>
  <si>
    <t>4.</t>
  </si>
  <si>
    <t>ASFALTERSKI RADOVI</t>
  </si>
  <si>
    <t>ASFALTERSKI RADOVI - UKUPNO</t>
  </si>
  <si>
    <t>4.2.</t>
  </si>
  <si>
    <t>4.1.</t>
  </si>
  <si>
    <t>5.</t>
  </si>
  <si>
    <t>Evidencijski broj nabave: 57/24</t>
  </si>
  <si>
    <t>Predmet nabave: Gradnja potpornog zida u ul. Krste Frankopana u naselju Njivice</t>
  </si>
  <si>
    <r>
      <t xml:space="preserve">Napomena: </t>
    </r>
    <r>
      <rPr>
        <sz val="12"/>
        <color rgb="FF000000"/>
        <rFont val="Times New Roman"/>
        <family val="1"/>
        <charset val="238"/>
      </rPr>
      <t>U trupu ceste prisutne su instalacije te se u neposrednoj blizini nalazi stup instalacija. Prije početka radova potrebno je stupiti u kontakt s vlasnicima instalacija te radove koordinirati s istima, što je ponuditelj dužan uračunati u cijenu svoje ponude.</t>
    </r>
  </si>
  <si>
    <t>Piljenje asfaltnog kolnika motornom pilom u svrhu dobivanja potrebne ravnine i kvalitetne veze s postojećim asfaltom. Obračun po m' zasječenog kolnika.</t>
  </si>
  <si>
    <t>ZEMLJANI RADOVI</t>
  </si>
  <si>
    <t>ZEMLJANI RADOVI - UKUPNO</t>
  </si>
  <si>
    <t>BETONSKI I ARMIRANOBETONSKI RADOVI</t>
  </si>
  <si>
    <t>BETONSKI I ARMIRANOBETONSKI RADOVI - UKUPNO</t>
  </si>
  <si>
    <t>INSTALATERSKI RADOVI</t>
  </si>
  <si>
    <t>INSTALATERSKI RADOVI - UKUPNO</t>
  </si>
  <si>
    <t>5.1.</t>
  </si>
  <si>
    <t>5.2.</t>
  </si>
  <si>
    <t>5.3.</t>
  </si>
  <si>
    <t>6.</t>
  </si>
  <si>
    <t>6.1.</t>
  </si>
  <si>
    <t>Nasipavanje posteljice temelja u sloju od 30 cm. Zbijanje do modula stišljivosti od minimalno 40 MPa. Obračun po m3 nasipanog materijala.</t>
  </si>
  <si>
    <t>Pažljivo nasipavanje oko drenažne cijevi tucanikom visine cca 30 cm. Obračun po m3 ugrađenog materijala.</t>
  </si>
  <si>
    <t>Nasipavanje ispred potpornog zida zamjenskim materijalom. Obračun po m3 ugrađenog materijala.</t>
  </si>
  <si>
    <t>Dobava i ugradnja podložnog betona klase C12/15, debljine 10 cm. Gornja ploha betona mora biti ravna. Obračun po m3 ugrađenog betona.</t>
  </si>
  <si>
    <t>Izvedba armirano betonskog temelja potpornog zida, betonom C30/37, debljine 50 cm. U stavci je obuhvaćena izrada oplate na gradilištu prema mjerama iz nacrtne izvedbene dokumentacije, zatim dobava, ugradnja, zbijanje i njegovanje betona, sav potreban materijal, rad ljudi i strojeva. Zbijanje betona vršiti vibratorima. Gornja ploha temelja mora biti ravna. Obračun po m3 ugrađenog betona, kg ugrađene armature te m2 oplate.</t>
  </si>
  <si>
    <t>a)</t>
  </si>
  <si>
    <t>b)</t>
  </si>
  <si>
    <t>c)</t>
  </si>
  <si>
    <t>Beton</t>
  </si>
  <si>
    <t>Armatura</t>
  </si>
  <si>
    <t>Oplata</t>
  </si>
  <si>
    <t>Izvedba armirano betonskih zidova, betonom C30/37, debljine 25 cm, u dvostranoj oplati do projektom definirane kote vrha zida. U stavci je obuhvaćena izrada oplate na gradilištu prema mjerama iz nacrtne izvedbene dokumentacije, zatim dobava, ugradnja, zbijanje i njegovanje betona, sav potreban materijal, rad ljudi i strojeva. Zbijanje betona vršiti vibratorima. Površine moraju biti ravne. Obračun po m3 ugrađenog betona, kg ugrađene armature te m2 oplate.</t>
  </si>
  <si>
    <t>Izvedba armirano betonskog temelja samca stupa instalacije, betonom C30/37. U stavci je obuhvaćena izrada oplate na gradilištu, zatim dobava, ugradnja, zbijanje i njegovanje betona, sav potreban materijal, rad ljudi i strojeva. Izvedbu je potrebno uskladiti sa tehničkim zahtjevima instalacija. Zbijanje betona vršiti vibratorima. Obračun po m3 ugrađenog betona, kg ugrađene armature te m2 oplate.</t>
  </si>
  <si>
    <t>Dobava i ugradnja drenažne cijevi Ø 15 cm. Obračun po m' ugrađene cijevi.</t>
  </si>
  <si>
    <t>Dobava i ugradnja cijevi za barbakane potpornog zida Ø 5 cm. Cijevi se ugrađuju prije betonaže. Obračun po m' ugrađene cijevi.</t>
  </si>
  <si>
    <t>Fino planiranje i profiliranje posteljice s valjanjem. Modul stišljivosti ispitan kružnom pločom promjera 30 cm treba iznositi Me = 40 MN/m2. U cijenu uračunato zbijanje, planiranje +-2,00 cm, ispitivanja kružnom pločom kao i geodetski radovi na određivanju visinskih kota posteljice prema izvedbenoj dokumentaciji. Obračun po m2 isplanirane i ispitane površine.</t>
  </si>
  <si>
    <t>Izvedba donjeg nosivog sloja (tampona) podloge kolne konstrukcije od drobljenog kamenog materijala granulacije 0-63 mm. Izradi ovog sloja smije se pristupiti kad Naručitelj primi planum donjeg stroja (posteljicu) u pogledu ravnosti, poprečnih nagiba, pravilno izvedene odvodnje i zbijenosti. Materijal za izradu ovog sloja je drobljeni kamen proizveden od zdrave, homogene i čvrste stijenske mase. Kvalitetu stijenske mase treba dokazati uvjerenjem o kakvoći, ne starijim od godinu dana. Modul stišljivosti ispitan kružnom pločom promjera 30 cm treba iznositi Me = 80 MN/m2. Obračun po m3 izvedenog sloja.</t>
  </si>
  <si>
    <t>METALNA KONSTRUKCIJA</t>
  </si>
  <si>
    <t>METALNA KONSTRUKCIJA - UKUPNO</t>
  </si>
  <si>
    <t>Nasipavanje iza potpornog zida zamjenskim materijalom. Potreban je pažljiv rad s obzirom na instalacije u trupu ceste. Obračun po m3 ugrađenog materijala.</t>
  </si>
  <si>
    <t>Izrada/dobava i montaža metalne konstrukcije zaštitne ograde. Konstrukcija se izvodi od čelika S235 JR sukladno važećoj normi HRN EN 10219-1 ili jednakovrijedno, hladnim oblikovanje,. Elementi čelične konstrukcije izrađuju se u radionici prema radioničkoj dokumentaciji koju izvođač radova mora izraditi u skladu s projektom konstrukcije, a prije izvođenja istu dati Naručitelju na kontrolu. Ankeriranje navojnim šipkama kvalitete 8.8 M16 i odgovarajućim injekcijskim mortom. Konstrukcija se isporučuje antikorozijski vrućim cinčanjem i završnim premazom u bijeloj boji. Kategorije atmosferske korozivnosti C3 sukladno važećoj normi HRN EN ISO 12944-5 ili jednakovrijedno. U cijenu uračunati sve troškove potrebne za realizacijus tavke u cijelosti. Obračun po kg ugrađene metalne konstrukcije.</t>
  </si>
  <si>
    <t>Izvedba bitumeniziranog nosivog habajućeg sloja AC16 surf 50/70 AG3 M4, debljine 6 cm. Materijal za izvedbu ovog sloja je drobljeni kamen proizveden od zdrave, homogene i čvrste stijenske mase. Kvalitetu stijenske mase dokazati uvjerenjem o kakvoći ne starijim od godinu dana. U pogledu kvalitete bitumenske mješavine primjenjivati će se važeća norma HRN EN 13108-1 ili jednakovrijedno. Sva tekuća ispitivanja obavlja izvođač radova o svom trošku. U jediničnu cijenu obračunati su svi troškovi nabave materijala, proizvodnje i ugradbe asfaltne mješavine, prijevoz, oprema, čišćenje površina od nakupljenog lišća i pijeska. Radove izvesti sukladno važećim Općim tehničkim uvjetima za radove na cestama. Obračun po m2 ugrađene asfaltne mase.</t>
  </si>
  <si>
    <t>Strojni iskop materijala, uključujući postojeći potporni zid i asfalt, s pravilnim odsjecanjem bočnih stranica te izravnavanjem dna sa utovarom, odvozom i zbrinjavanjem iskopanog materijala na deponiju osiguranom od strane izvođača radova. Potreban je pažljiv rad s obzirom na instalacije u trupu ceste. Obračun po m3 iskopanog i zbrinutog materijala.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</si>
</sst>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5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" fillId="0" borderId="0" applyNumberFormat="0" applyBorder="0" applyProtection="0"/>
  </cellStyleXfs>
  <cellXfs count="70">
    <xf numFmtId="0" fontId="0" fillId="0" borderId="0" xfId="0"/>
    <xf numFmtId="0" fontId="2" fillId="0" borderId="0" xfId="0" applyFont="1"/>
    <xf numFmtId="167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167" fontId="4" fillId="5" borderId="1" xfId="2" applyNumberFormat="1" applyFont="1" applyFill="1" applyBorder="1" applyAlignment="1" applyProtection="1">
      <alignment horizontal="center" vertical="center"/>
      <protection locked="0"/>
    </xf>
    <xf numFmtId="167" fontId="12" fillId="0" borderId="4" xfId="1" applyNumberFormat="1" applyFont="1" applyBorder="1" applyAlignment="1" applyProtection="1">
      <alignment horizontal="center" vertical="center"/>
    </xf>
    <xf numFmtId="167" fontId="11" fillId="2" borderId="1" xfId="1" applyNumberFormat="1" applyFont="1" applyFill="1" applyBorder="1" applyAlignment="1" applyProtection="1">
      <alignment horizontal="center" vertical="center"/>
    </xf>
    <xf numFmtId="167" fontId="12" fillId="0" borderId="2" xfId="1" applyNumberFormat="1" applyFont="1" applyBorder="1" applyAlignment="1" applyProtection="1">
      <alignment horizontal="center" vertical="center"/>
    </xf>
    <xf numFmtId="4" fontId="4" fillId="6" borderId="7" xfId="1" applyNumberFormat="1" applyFont="1" applyFill="1" applyBorder="1" applyAlignment="1" applyProtection="1">
      <alignment vertical="center"/>
    </xf>
    <xf numFmtId="4" fontId="4" fillId="6" borderId="2" xfId="1" applyNumberFormat="1" applyFont="1" applyFill="1" applyBorder="1" applyAlignment="1" applyProtection="1">
      <alignment horizontal="center" vertical="center"/>
    </xf>
    <xf numFmtId="167" fontId="4" fillId="3" borderId="1" xfId="2" applyNumberFormat="1" applyFont="1" applyFill="1" applyBorder="1" applyAlignment="1" applyProtection="1">
      <alignment horizontal="center" vertical="center"/>
    </xf>
    <xf numFmtId="4" fontId="4" fillId="3" borderId="1" xfId="1" applyNumberFormat="1" applyFont="1" applyFill="1" applyBorder="1" applyAlignment="1" applyProtection="1">
      <alignment horizontal="center" vertical="center"/>
    </xf>
    <xf numFmtId="167" fontId="4" fillId="5" borderId="1" xfId="2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/>
    <xf numFmtId="164" fontId="4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wrapText="1"/>
    </xf>
    <xf numFmtId="4" fontId="12" fillId="0" borderId="0" xfId="0" applyNumberFormat="1" applyFont="1" applyAlignment="1">
      <alignment horizontal="center" vertical="top"/>
    </xf>
    <xf numFmtId="49" fontId="1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/>
    <xf numFmtId="16" fontId="12" fillId="0" borderId="3" xfId="0" applyNumberFormat="1" applyFont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left" vertical="center" wrapText="1" inden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13" fillId="0" borderId="0" xfId="0" applyFont="1"/>
    <xf numFmtId="0" fontId="4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indent="1"/>
    </xf>
    <xf numFmtId="0" fontId="11" fillId="2" borderId="6" xfId="0" applyFont="1" applyFill="1" applyBorder="1" applyAlignment="1">
      <alignment horizontal="left" vertical="center" indent="1"/>
    </xf>
    <xf numFmtId="0" fontId="11" fillId="2" borderId="6" xfId="0" applyFont="1" applyFill="1" applyBorder="1" applyAlignment="1">
      <alignment horizontal="left" vertical="center" wrapText="1" indent="1"/>
    </xf>
    <xf numFmtId="0" fontId="11" fillId="2" borderId="7" xfId="0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vertical="center" indent="1"/>
    </xf>
    <xf numFmtId="4" fontId="4" fillId="3" borderId="1" xfId="1" applyNumberFormat="1" applyFont="1" applyFill="1" applyBorder="1" applyAlignment="1" applyProtection="1">
      <alignment horizontal="left" vertical="center" wrapText="1" indent="1"/>
    </xf>
    <xf numFmtId="0" fontId="4" fillId="5" borderId="1" xfId="0" applyFont="1" applyFill="1" applyBorder="1" applyAlignment="1">
      <alignment horizontal="left" vertical="center" wrapText="1" indent="1"/>
    </xf>
    <xf numFmtId="0" fontId="10" fillId="0" borderId="0" xfId="0" applyFont="1" applyAlignment="1" applyProtection="1">
      <alignment horizontal="left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49" t="s">
        <v>24</v>
      </c>
      <c r="B1" s="49"/>
      <c r="C1" s="49"/>
      <c r="D1" s="49"/>
      <c r="E1" s="49"/>
      <c r="F1" s="49"/>
      <c r="G1" s="49"/>
      <c r="H1" s="49"/>
    </row>
    <row r="2" spans="1:8">
      <c r="A2" s="49"/>
      <c r="B2" s="49"/>
      <c r="C2" s="49"/>
      <c r="D2" s="49"/>
      <c r="E2" s="49"/>
      <c r="F2" s="49"/>
      <c r="G2" s="49"/>
      <c r="H2" s="49"/>
    </row>
    <row r="3" spans="1:8">
      <c r="A3" s="49"/>
      <c r="B3" s="49"/>
      <c r="C3" s="49"/>
      <c r="D3" s="49"/>
      <c r="E3" s="49"/>
      <c r="F3" s="49"/>
      <c r="G3" s="49"/>
      <c r="H3" s="49"/>
    </row>
    <row r="4" spans="1:8">
      <c r="A4" s="49"/>
      <c r="B4" s="49"/>
      <c r="C4" s="49"/>
      <c r="D4" s="49"/>
      <c r="E4" s="49"/>
      <c r="F4" s="49"/>
      <c r="G4" s="49"/>
      <c r="H4" s="49"/>
    </row>
    <row r="5" spans="1:8">
      <c r="A5" s="49"/>
      <c r="B5" s="49"/>
      <c r="C5" s="49"/>
      <c r="D5" s="49"/>
      <c r="E5" s="49"/>
      <c r="F5" s="49"/>
      <c r="G5" s="49"/>
      <c r="H5" s="49"/>
    </row>
    <row r="6" spans="1:8">
      <c r="A6" s="49"/>
      <c r="B6" s="49"/>
      <c r="C6" s="49"/>
      <c r="D6" s="49"/>
      <c r="E6" s="49"/>
      <c r="F6" s="49"/>
      <c r="G6" s="49"/>
      <c r="H6" s="49"/>
    </row>
    <row r="7" spans="1:8">
      <c r="A7" s="49"/>
      <c r="B7" s="49"/>
      <c r="C7" s="49"/>
      <c r="D7" s="49"/>
      <c r="E7" s="49"/>
      <c r="F7" s="49"/>
      <c r="G7" s="49"/>
      <c r="H7" s="49"/>
    </row>
    <row r="8" spans="1:8">
      <c r="A8" s="49"/>
      <c r="B8" s="49"/>
      <c r="C8" s="49"/>
      <c r="D8" s="49"/>
      <c r="E8" s="49"/>
      <c r="F8" s="49"/>
      <c r="G8" s="49"/>
      <c r="H8" s="49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"/>
  <sheetViews>
    <sheetView tabSelected="1" view="pageBreakPreview" zoomScale="145" zoomScaleNormal="115" zoomScaleSheetLayoutView="145" workbookViewId="0">
      <selection sqref="A1:F1"/>
    </sheetView>
  </sheetViews>
  <sheetFormatPr defaultColWidth="8.140625" defaultRowHeight="15"/>
  <cols>
    <col min="1" max="1" width="7" style="14" customWidth="1"/>
    <col min="2" max="2" width="35.5703125" style="45" customWidth="1"/>
    <col min="3" max="3" width="9.42578125" style="14" customWidth="1"/>
    <col min="4" max="4" width="9.140625" style="14" customWidth="1"/>
    <col min="5" max="5" width="11.85546875" style="47" customWidth="1"/>
    <col min="6" max="6" width="13.85546875" style="47" customWidth="1"/>
    <col min="7" max="7" width="8.140625" style="14" customWidth="1"/>
    <col min="8" max="16384" width="8.140625" style="14"/>
  </cols>
  <sheetData>
    <row r="1" spans="1:6" ht="20.25">
      <c r="A1" s="55" t="s">
        <v>0</v>
      </c>
      <c r="B1" s="55"/>
      <c r="C1" s="55"/>
      <c r="D1" s="55"/>
      <c r="E1" s="55"/>
      <c r="F1" s="55"/>
    </row>
    <row r="2" spans="1:6" s="16" customFormat="1" ht="15.75">
      <c r="A2" s="15"/>
      <c r="B2" s="15"/>
      <c r="C2" s="15"/>
      <c r="D2" s="15"/>
      <c r="E2" s="15"/>
      <c r="F2" s="15"/>
    </row>
    <row r="3" spans="1:6" s="16" customFormat="1" ht="15.75">
      <c r="A3" s="56" t="s">
        <v>43</v>
      </c>
      <c r="B3" s="56"/>
      <c r="C3" s="56"/>
      <c r="D3" s="56"/>
      <c r="E3" s="56"/>
      <c r="F3" s="56"/>
    </row>
    <row r="4" spans="1:6" s="16" customFormat="1" ht="15.75">
      <c r="A4" s="57" t="s">
        <v>42</v>
      </c>
      <c r="B4" s="57"/>
      <c r="C4" s="57"/>
      <c r="D4" s="57"/>
      <c r="E4" s="57"/>
      <c r="F4" s="57"/>
    </row>
    <row r="5" spans="1:6" s="16" customFormat="1" ht="15.75">
      <c r="A5" s="57"/>
      <c r="B5" s="57"/>
      <c r="C5" s="57"/>
      <c r="D5" s="57"/>
      <c r="E5" s="57"/>
      <c r="F5" s="57"/>
    </row>
    <row r="6" spans="1:6" s="16" customFormat="1" ht="46.5" customHeight="1">
      <c r="A6" s="56" t="s">
        <v>44</v>
      </c>
      <c r="B6" s="56"/>
      <c r="C6" s="56"/>
      <c r="D6" s="56"/>
      <c r="E6" s="56"/>
      <c r="F6" s="56"/>
    </row>
    <row r="7" spans="1:6" s="16" customFormat="1" ht="16.5" thickBot="1">
      <c r="B7" s="17"/>
      <c r="E7" s="18"/>
      <c r="F7" s="18"/>
    </row>
    <row r="8" spans="1:6" s="16" customFormat="1" ht="16.5" thickBot="1">
      <c r="A8" s="58" t="s">
        <v>1</v>
      </c>
      <c r="B8" s="58" t="s">
        <v>2</v>
      </c>
      <c r="C8" s="58" t="s">
        <v>3</v>
      </c>
      <c r="D8" s="58" t="s">
        <v>5</v>
      </c>
      <c r="E8" s="59" t="s">
        <v>4</v>
      </c>
      <c r="F8" s="60" t="s">
        <v>6</v>
      </c>
    </row>
    <row r="9" spans="1:6" s="16" customFormat="1" ht="16.5" thickBot="1">
      <c r="A9" s="58"/>
      <c r="B9" s="58"/>
      <c r="C9" s="58"/>
      <c r="D9" s="58"/>
      <c r="E9" s="59"/>
      <c r="F9" s="60"/>
    </row>
    <row r="10" spans="1:6" s="24" customFormat="1" ht="24" customHeight="1" thickBot="1">
      <c r="A10" s="19" t="s">
        <v>18</v>
      </c>
      <c r="B10" s="20" t="s">
        <v>22</v>
      </c>
      <c r="C10" s="21"/>
      <c r="D10" s="21"/>
      <c r="E10" s="22"/>
      <c r="F10" s="23"/>
    </row>
    <row r="11" spans="1:6" s="16" customFormat="1" ht="51.75" thickBot="1">
      <c r="A11" s="25" t="s">
        <v>27</v>
      </c>
      <c r="B11" s="26" t="s">
        <v>45</v>
      </c>
      <c r="C11" s="27" t="s">
        <v>34</v>
      </c>
      <c r="D11" s="28">
        <v>20</v>
      </c>
      <c r="E11" s="2"/>
      <c r="F11" s="4">
        <f>D11*E11</f>
        <v>0</v>
      </c>
    </row>
    <row r="12" spans="1:6" s="24" customFormat="1" ht="24" customHeight="1" thickBot="1">
      <c r="A12" s="19" t="s">
        <v>18</v>
      </c>
      <c r="B12" s="50" t="s">
        <v>23</v>
      </c>
      <c r="C12" s="50"/>
      <c r="D12" s="50"/>
      <c r="E12" s="51"/>
      <c r="F12" s="5">
        <f>SUM(F11:F11)</f>
        <v>0</v>
      </c>
    </row>
    <row r="13" spans="1:6" s="24" customFormat="1" ht="13.5" thickBot="1">
      <c r="B13" s="29"/>
      <c r="E13" s="30"/>
      <c r="F13" s="30"/>
    </row>
    <row r="14" spans="1:6" s="24" customFormat="1" ht="24" customHeight="1" thickBot="1">
      <c r="A14" s="19" t="s">
        <v>19</v>
      </c>
      <c r="B14" s="52" t="s">
        <v>46</v>
      </c>
      <c r="C14" s="53"/>
      <c r="D14" s="53"/>
      <c r="E14" s="53"/>
      <c r="F14" s="54"/>
    </row>
    <row r="15" spans="1:6" s="16" customFormat="1" ht="115.5" thickBot="1">
      <c r="A15" s="25" t="s">
        <v>25</v>
      </c>
      <c r="B15" s="26" t="s">
        <v>79</v>
      </c>
      <c r="C15" s="27" t="s">
        <v>17</v>
      </c>
      <c r="D15" s="28">
        <v>80</v>
      </c>
      <c r="E15" s="2"/>
      <c r="F15" s="4">
        <f t="shared" ref="F15" si="0">D15*E15</f>
        <v>0</v>
      </c>
    </row>
    <row r="16" spans="1:6" s="16" customFormat="1" ht="51.75" thickBot="1">
      <c r="A16" s="25" t="s">
        <v>26</v>
      </c>
      <c r="B16" s="26" t="s">
        <v>57</v>
      </c>
      <c r="C16" s="27" t="s">
        <v>17</v>
      </c>
      <c r="D16" s="28">
        <v>10</v>
      </c>
      <c r="E16" s="2"/>
      <c r="F16" s="4">
        <f t="shared" ref="F16" si="1">D16*E16</f>
        <v>0</v>
      </c>
    </row>
    <row r="17" spans="1:6" s="16" customFormat="1" ht="39" thickBot="1">
      <c r="A17" s="31" t="s">
        <v>30</v>
      </c>
      <c r="B17" s="32" t="s">
        <v>58</v>
      </c>
      <c r="C17" s="33" t="s">
        <v>17</v>
      </c>
      <c r="D17" s="34">
        <v>8</v>
      </c>
      <c r="E17" s="2"/>
      <c r="F17" s="6">
        <f t="shared" ref="F17:F18" si="2">D17*E17</f>
        <v>0</v>
      </c>
    </row>
    <row r="18" spans="1:6" s="16" customFormat="1" ht="51.75" thickBot="1">
      <c r="A18" s="35" t="s">
        <v>31</v>
      </c>
      <c r="B18" s="26" t="s">
        <v>76</v>
      </c>
      <c r="C18" s="27" t="s">
        <v>17</v>
      </c>
      <c r="D18" s="28">
        <v>23</v>
      </c>
      <c r="E18" s="2"/>
      <c r="F18" s="4">
        <f t="shared" si="2"/>
        <v>0</v>
      </c>
    </row>
    <row r="19" spans="1:6" s="16" customFormat="1" ht="39" thickBot="1">
      <c r="A19" s="35" t="s">
        <v>32</v>
      </c>
      <c r="B19" s="32" t="s">
        <v>59</v>
      </c>
      <c r="C19" s="33" t="s">
        <v>17</v>
      </c>
      <c r="D19" s="34">
        <v>11</v>
      </c>
      <c r="E19" s="2"/>
      <c r="F19" s="6">
        <f t="shared" ref="F19" si="3">D19*E19</f>
        <v>0</v>
      </c>
    </row>
    <row r="20" spans="1:6" s="24" customFormat="1" ht="24" customHeight="1" thickBot="1">
      <c r="A20" s="19" t="s">
        <v>19</v>
      </c>
      <c r="B20" s="50" t="s">
        <v>47</v>
      </c>
      <c r="C20" s="50"/>
      <c r="D20" s="50"/>
      <c r="E20" s="51"/>
      <c r="F20" s="5">
        <f>SUM(F15:F19)</f>
        <v>0</v>
      </c>
    </row>
    <row r="21" spans="1:6" s="24" customFormat="1" ht="13.5" thickBot="1">
      <c r="B21" s="29"/>
      <c r="E21" s="30"/>
      <c r="F21" s="30"/>
    </row>
    <row r="22" spans="1:6" s="24" customFormat="1" ht="24" customHeight="1" thickBot="1">
      <c r="A22" s="19" t="s">
        <v>20</v>
      </c>
      <c r="B22" s="52" t="s">
        <v>48</v>
      </c>
      <c r="C22" s="53"/>
      <c r="D22" s="53"/>
      <c r="E22" s="53"/>
      <c r="F22" s="54"/>
    </row>
    <row r="23" spans="1:6" s="16" customFormat="1" ht="51.75" thickBot="1">
      <c r="A23" s="25" t="s">
        <v>28</v>
      </c>
      <c r="B23" s="26" t="s">
        <v>60</v>
      </c>
      <c r="C23" s="27" t="s">
        <v>17</v>
      </c>
      <c r="D23" s="28">
        <v>2.5</v>
      </c>
      <c r="E23" s="2"/>
      <c r="F23" s="4">
        <f t="shared" ref="F23" si="4">D23*E23</f>
        <v>0</v>
      </c>
    </row>
    <row r="24" spans="1:6" s="16" customFormat="1" ht="130.5" customHeight="1" thickBot="1">
      <c r="A24" s="36" t="s">
        <v>29</v>
      </c>
      <c r="B24" s="32" t="s">
        <v>61</v>
      </c>
      <c r="C24" s="67"/>
      <c r="D24" s="68"/>
      <c r="E24" s="68"/>
      <c r="F24" s="69"/>
    </row>
    <row r="25" spans="1:6" s="16" customFormat="1" ht="16.5" thickBot="1">
      <c r="A25" s="25" t="s">
        <v>62</v>
      </c>
      <c r="B25" s="26" t="s">
        <v>65</v>
      </c>
      <c r="C25" s="27" t="s">
        <v>17</v>
      </c>
      <c r="D25" s="28">
        <v>8</v>
      </c>
      <c r="E25" s="2"/>
      <c r="F25" s="4">
        <f t="shared" ref="F25" si="5">D25*E25</f>
        <v>0</v>
      </c>
    </row>
    <row r="26" spans="1:6" s="16" customFormat="1" ht="16.5" thickBot="1">
      <c r="A26" s="36" t="s">
        <v>63</v>
      </c>
      <c r="B26" s="32" t="s">
        <v>66</v>
      </c>
      <c r="C26" s="27" t="s">
        <v>21</v>
      </c>
      <c r="D26" s="28">
        <v>520</v>
      </c>
      <c r="E26" s="2"/>
      <c r="F26" s="4">
        <f t="shared" ref="F26" si="6">D26*E26</f>
        <v>0</v>
      </c>
    </row>
    <row r="27" spans="1:6" s="16" customFormat="1" ht="16.5" thickBot="1">
      <c r="A27" s="25" t="s">
        <v>64</v>
      </c>
      <c r="B27" s="26" t="s">
        <v>67</v>
      </c>
      <c r="C27" s="27" t="s">
        <v>16</v>
      </c>
      <c r="D27" s="28">
        <v>16</v>
      </c>
      <c r="E27" s="2"/>
      <c r="F27" s="4">
        <f t="shared" ref="F27:F35" si="7">D27*E27</f>
        <v>0</v>
      </c>
    </row>
    <row r="28" spans="1:6" s="16" customFormat="1" ht="143.25" customHeight="1" thickBot="1">
      <c r="A28" s="25" t="s">
        <v>33</v>
      </c>
      <c r="B28" s="26" t="s">
        <v>68</v>
      </c>
      <c r="C28" s="67"/>
      <c r="D28" s="68"/>
      <c r="E28" s="68"/>
      <c r="F28" s="69"/>
    </row>
    <row r="29" spans="1:6" s="16" customFormat="1" ht="16.5" thickBot="1">
      <c r="A29" s="25" t="s">
        <v>62</v>
      </c>
      <c r="B29" s="26" t="s">
        <v>65</v>
      </c>
      <c r="C29" s="27" t="s">
        <v>17</v>
      </c>
      <c r="D29" s="28">
        <v>6</v>
      </c>
      <c r="E29" s="2"/>
      <c r="F29" s="4">
        <f t="shared" ref="F29:F31" si="8">D29*E29</f>
        <v>0</v>
      </c>
    </row>
    <row r="30" spans="1:6" s="16" customFormat="1" ht="16.5" thickBot="1">
      <c r="A30" s="36" t="s">
        <v>63</v>
      </c>
      <c r="B30" s="32" t="s">
        <v>66</v>
      </c>
      <c r="C30" s="27" t="s">
        <v>21</v>
      </c>
      <c r="D30" s="28">
        <v>390</v>
      </c>
      <c r="E30" s="2"/>
      <c r="F30" s="4">
        <f t="shared" si="8"/>
        <v>0</v>
      </c>
    </row>
    <row r="31" spans="1:6" s="16" customFormat="1" ht="16.5" thickBot="1">
      <c r="A31" s="25" t="s">
        <v>64</v>
      </c>
      <c r="B31" s="26" t="s">
        <v>67</v>
      </c>
      <c r="C31" s="27" t="s">
        <v>16</v>
      </c>
      <c r="D31" s="28">
        <v>48</v>
      </c>
      <c r="E31" s="2"/>
      <c r="F31" s="4">
        <f t="shared" si="8"/>
        <v>0</v>
      </c>
    </row>
    <row r="32" spans="1:6" s="16" customFormat="1" ht="128.25" thickBot="1">
      <c r="A32" s="36" t="s">
        <v>35</v>
      </c>
      <c r="B32" s="32" t="s">
        <v>69</v>
      </c>
      <c r="C32" s="67"/>
      <c r="D32" s="68"/>
      <c r="E32" s="68"/>
      <c r="F32" s="69"/>
    </row>
    <row r="33" spans="1:6" s="16" customFormat="1" ht="16.5" thickBot="1">
      <c r="A33" s="25" t="s">
        <v>62</v>
      </c>
      <c r="B33" s="26" t="s">
        <v>65</v>
      </c>
      <c r="C33" s="27" t="s">
        <v>17</v>
      </c>
      <c r="D33" s="28">
        <v>1</v>
      </c>
      <c r="E33" s="2"/>
      <c r="F33" s="4">
        <f t="shared" si="7"/>
        <v>0</v>
      </c>
    </row>
    <row r="34" spans="1:6" s="16" customFormat="1" ht="16.5" thickBot="1">
      <c r="A34" s="36" t="s">
        <v>63</v>
      </c>
      <c r="B34" s="32" t="s">
        <v>66</v>
      </c>
      <c r="C34" s="27" t="s">
        <v>21</v>
      </c>
      <c r="D34" s="28">
        <v>50</v>
      </c>
      <c r="E34" s="2"/>
      <c r="F34" s="4">
        <f t="shared" si="7"/>
        <v>0</v>
      </c>
    </row>
    <row r="35" spans="1:6" s="16" customFormat="1" ht="16.5" thickBot="1">
      <c r="A35" s="25" t="s">
        <v>64</v>
      </c>
      <c r="B35" s="26" t="s">
        <v>67</v>
      </c>
      <c r="C35" s="27" t="s">
        <v>16</v>
      </c>
      <c r="D35" s="28">
        <v>4</v>
      </c>
      <c r="E35" s="2"/>
      <c r="F35" s="4">
        <f t="shared" si="7"/>
        <v>0</v>
      </c>
    </row>
    <row r="36" spans="1:6" s="37" customFormat="1" ht="24" customHeight="1" thickBot="1">
      <c r="A36" s="19" t="s">
        <v>20</v>
      </c>
      <c r="B36" s="50" t="s">
        <v>49</v>
      </c>
      <c r="C36" s="50"/>
      <c r="D36" s="50"/>
      <c r="E36" s="51"/>
      <c r="F36" s="5">
        <f>SUM(F23,F25:F27,F29:F31,F33:F35)</f>
        <v>0</v>
      </c>
    </row>
    <row r="37" spans="1:6" s="16" customFormat="1" ht="16.5" thickBot="1">
      <c r="A37" s="24"/>
      <c r="B37" s="29"/>
      <c r="C37" s="24"/>
      <c r="D37" s="24"/>
      <c r="E37" s="30"/>
      <c r="F37" s="30"/>
    </row>
    <row r="38" spans="1:6" s="24" customFormat="1" ht="24" customHeight="1" thickBot="1">
      <c r="A38" s="19" t="s">
        <v>36</v>
      </c>
      <c r="B38" s="52" t="s">
        <v>50</v>
      </c>
      <c r="C38" s="53"/>
      <c r="D38" s="53"/>
      <c r="E38" s="53"/>
      <c r="F38" s="54"/>
    </row>
    <row r="39" spans="1:6" s="16" customFormat="1" ht="26.25" thickBot="1">
      <c r="A39" s="38" t="s">
        <v>40</v>
      </c>
      <c r="B39" s="26" t="s">
        <v>70</v>
      </c>
      <c r="C39" s="27" t="s">
        <v>34</v>
      </c>
      <c r="D39" s="28">
        <v>16</v>
      </c>
      <c r="E39" s="2"/>
      <c r="F39" s="4">
        <f t="shared" ref="F39:F40" si="9">D39*E39</f>
        <v>0</v>
      </c>
    </row>
    <row r="40" spans="1:6" s="16" customFormat="1" ht="51.75" thickBot="1">
      <c r="A40" s="25" t="s">
        <v>39</v>
      </c>
      <c r="B40" s="26" t="s">
        <v>71</v>
      </c>
      <c r="C40" s="27" t="s">
        <v>34</v>
      </c>
      <c r="D40" s="28">
        <v>2</v>
      </c>
      <c r="E40" s="2"/>
      <c r="F40" s="4">
        <f t="shared" si="9"/>
        <v>0</v>
      </c>
    </row>
    <row r="41" spans="1:6" s="37" customFormat="1" ht="24" customHeight="1" thickBot="1">
      <c r="A41" s="19" t="s">
        <v>36</v>
      </c>
      <c r="B41" s="50" t="s">
        <v>51</v>
      </c>
      <c r="C41" s="50"/>
      <c r="D41" s="50"/>
      <c r="E41" s="51"/>
      <c r="F41" s="5">
        <f>SUM(F39:F40)</f>
        <v>0</v>
      </c>
    </row>
    <row r="42" spans="1:6" s="16" customFormat="1" ht="16.5" thickBot="1">
      <c r="A42" s="24"/>
      <c r="B42" s="29"/>
      <c r="C42" s="24"/>
      <c r="D42" s="24"/>
      <c r="E42" s="30"/>
      <c r="F42" s="30"/>
    </row>
    <row r="43" spans="1:6" s="24" customFormat="1" ht="24" customHeight="1" thickBot="1">
      <c r="A43" s="19" t="s">
        <v>41</v>
      </c>
      <c r="B43" s="52" t="s">
        <v>37</v>
      </c>
      <c r="C43" s="53"/>
      <c r="D43" s="53"/>
      <c r="E43" s="53"/>
      <c r="F43" s="54"/>
    </row>
    <row r="44" spans="1:6" s="16" customFormat="1" ht="117.75" customHeight="1" thickBot="1">
      <c r="A44" s="25" t="s">
        <v>52</v>
      </c>
      <c r="B44" s="26" t="s">
        <v>72</v>
      </c>
      <c r="C44" s="27" t="s">
        <v>16</v>
      </c>
      <c r="D44" s="28">
        <v>30</v>
      </c>
      <c r="E44" s="2"/>
      <c r="F44" s="4">
        <f t="shared" ref="F44:F46" si="10">D44*E44</f>
        <v>0</v>
      </c>
    </row>
    <row r="45" spans="1:6" s="16" customFormat="1" ht="195" customHeight="1" thickBot="1">
      <c r="A45" s="25" t="s">
        <v>53</v>
      </c>
      <c r="B45" s="26" t="s">
        <v>73</v>
      </c>
      <c r="C45" s="27" t="s">
        <v>17</v>
      </c>
      <c r="D45" s="28">
        <v>10</v>
      </c>
      <c r="E45" s="2"/>
      <c r="F45" s="4">
        <f t="shared" si="10"/>
        <v>0</v>
      </c>
    </row>
    <row r="46" spans="1:6" s="16" customFormat="1" ht="234" customHeight="1" thickBot="1">
      <c r="A46" s="25" t="s">
        <v>54</v>
      </c>
      <c r="B46" s="26" t="s">
        <v>78</v>
      </c>
      <c r="C46" s="27" t="s">
        <v>16</v>
      </c>
      <c r="D46" s="28">
        <v>32</v>
      </c>
      <c r="E46" s="2"/>
      <c r="F46" s="4">
        <f t="shared" si="10"/>
        <v>0</v>
      </c>
    </row>
    <row r="47" spans="1:6" s="37" customFormat="1" ht="24" customHeight="1" thickBot="1">
      <c r="A47" s="19" t="s">
        <v>41</v>
      </c>
      <c r="B47" s="50" t="s">
        <v>38</v>
      </c>
      <c r="C47" s="50"/>
      <c r="D47" s="50"/>
      <c r="E47" s="51"/>
      <c r="F47" s="5">
        <f>SUM(F44:F46)</f>
        <v>0</v>
      </c>
    </row>
    <row r="48" spans="1:6" s="16" customFormat="1" ht="16.5" thickBot="1">
      <c r="A48" s="24"/>
      <c r="B48" s="29"/>
      <c r="C48" s="24"/>
      <c r="D48" s="24"/>
      <c r="E48" s="30"/>
      <c r="F48" s="30"/>
    </row>
    <row r="49" spans="1:6" s="24" customFormat="1" ht="24" customHeight="1" thickBot="1">
      <c r="A49" s="19" t="s">
        <v>55</v>
      </c>
      <c r="B49" s="52" t="s">
        <v>74</v>
      </c>
      <c r="C49" s="53"/>
      <c r="D49" s="53"/>
      <c r="E49" s="53"/>
      <c r="F49" s="54"/>
    </row>
    <row r="50" spans="1:6" s="16" customFormat="1" ht="261.75" customHeight="1" thickBot="1">
      <c r="A50" s="25" t="s">
        <v>56</v>
      </c>
      <c r="B50" s="26" t="s">
        <v>77</v>
      </c>
      <c r="C50" s="27" t="s">
        <v>21</v>
      </c>
      <c r="D50" s="28">
        <v>285</v>
      </c>
      <c r="E50" s="2"/>
      <c r="F50" s="4">
        <f t="shared" ref="F50" si="11">D50*E50</f>
        <v>0</v>
      </c>
    </row>
    <row r="51" spans="1:6" s="37" customFormat="1" ht="24" customHeight="1" thickBot="1">
      <c r="A51" s="19" t="s">
        <v>55</v>
      </c>
      <c r="B51" s="50" t="s">
        <v>75</v>
      </c>
      <c r="C51" s="50"/>
      <c r="D51" s="50"/>
      <c r="E51" s="51"/>
      <c r="F51" s="5">
        <f>SUM(F50:F50)</f>
        <v>0</v>
      </c>
    </row>
    <row r="52" spans="1:6" s="16" customFormat="1" ht="16.5" thickBot="1">
      <c r="A52" s="24"/>
      <c r="B52" s="29"/>
      <c r="C52" s="24"/>
      <c r="D52" s="24"/>
      <c r="E52" s="30"/>
      <c r="F52" s="30"/>
    </row>
    <row r="53" spans="1:6" s="43" customFormat="1" ht="24" customHeight="1" thickBot="1">
      <c r="A53" s="39"/>
      <c r="B53" s="40" t="s">
        <v>7</v>
      </c>
      <c r="C53" s="41"/>
      <c r="D53" s="7"/>
      <c r="E53" s="42"/>
      <c r="F53" s="8"/>
    </row>
    <row r="54" spans="1:6" s="43" customFormat="1" ht="24" customHeight="1" thickBot="1">
      <c r="A54" s="44" t="s">
        <v>18</v>
      </c>
      <c r="B54" s="63" t="str">
        <f>B10</f>
        <v>PRIPREMNI RADOVI</v>
      </c>
      <c r="C54" s="63"/>
      <c r="D54" s="63"/>
      <c r="E54" s="63"/>
      <c r="F54" s="9">
        <f>F12</f>
        <v>0</v>
      </c>
    </row>
    <row r="55" spans="1:6" s="43" customFormat="1" ht="24" customHeight="1" thickBot="1">
      <c r="A55" s="10" t="s">
        <v>19</v>
      </c>
      <c r="B55" s="64" t="str">
        <f>B14</f>
        <v>ZEMLJANI RADOVI</v>
      </c>
      <c r="C55" s="64"/>
      <c r="D55" s="64"/>
      <c r="E55" s="64"/>
      <c r="F55" s="9">
        <f>F20</f>
        <v>0</v>
      </c>
    </row>
    <row r="56" spans="1:6" s="43" customFormat="1" ht="24" customHeight="1" thickBot="1">
      <c r="A56" s="44" t="s">
        <v>20</v>
      </c>
      <c r="B56" s="63" t="str">
        <f>B22</f>
        <v>BETONSKI I ARMIRANOBETONSKI RADOVI</v>
      </c>
      <c r="C56" s="63"/>
      <c r="D56" s="63"/>
      <c r="E56" s="63"/>
      <c r="F56" s="9">
        <f>F36</f>
        <v>0</v>
      </c>
    </row>
    <row r="57" spans="1:6" s="43" customFormat="1" ht="24" customHeight="1" thickBot="1">
      <c r="A57" s="10" t="s">
        <v>36</v>
      </c>
      <c r="B57" s="64" t="str">
        <f>B38</f>
        <v>INSTALATERSKI RADOVI</v>
      </c>
      <c r="C57" s="64"/>
      <c r="D57" s="64"/>
      <c r="E57" s="64"/>
      <c r="F57" s="9">
        <f>F41</f>
        <v>0</v>
      </c>
    </row>
    <row r="58" spans="1:6" s="43" customFormat="1" ht="24" customHeight="1" thickBot="1">
      <c r="A58" s="44" t="s">
        <v>41</v>
      </c>
      <c r="B58" s="63" t="str">
        <f>B43</f>
        <v>ASFALTERSKI RADOVI</v>
      </c>
      <c r="C58" s="63"/>
      <c r="D58" s="63"/>
      <c r="E58" s="63"/>
      <c r="F58" s="9">
        <f>F47</f>
        <v>0</v>
      </c>
    </row>
    <row r="59" spans="1:6" s="43" customFormat="1" ht="24" customHeight="1" thickBot="1">
      <c r="A59" s="44" t="s">
        <v>55</v>
      </c>
      <c r="B59" s="63" t="str">
        <f>B49</f>
        <v>METALNA KONSTRUKCIJA</v>
      </c>
      <c r="C59" s="63"/>
      <c r="D59" s="63"/>
      <c r="E59" s="63"/>
      <c r="F59" s="9">
        <f>F51</f>
        <v>0</v>
      </c>
    </row>
    <row r="60" spans="1:6" s="43" customFormat="1" ht="24" customHeight="1" thickBot="1">
      <c r="A60" s="16"/>
      <c r="B60" s="65" t="s">
        <v>8</v>
      </c>
      <c r="C60" s="65"/>
      <c r="D60" s="65"/>
      <c r="E60" s="65"/>
      <c r="F60" s="11">
        <f>SUM(F54:F59)</f>
        <v>0</v>
      </c>
    </row>
    <row r="61" spans="1:6" s="43" customFormat="1" ht="24" customHeight="1" thickBot="1">
      <c r="A61" s="16"/>
      <c r="B61" s="65" t="s">
        <v>9</v>
      </c>
      <c r="C61" s="65"/>
      <c r="D61" s="65"/>
      <c r="E61" s="65"/>
      <c r="F61" s="3">
        <f>F60*0.25</f>
        <v>0</v>
      </c>
    </row>
    <row r="62" spans="1:6" s="43" customFormat="1" ht="24" customHeight="1" thickBot="1">
      <c r="A62" s="16"/>
      <c r="B62" s="65" t="s">
        <v>10</v>
      </c>
      <c r="C62" s="65"/>
      <c r="D62" s="65"/>
      <c r="E62" s="65"/>
      <c r="F62" s="11">
        <f>SUM(F60:F61)</f>
        <v>0</v>
      </c>
    </row>
    <row r="63" spans="1:6" s="43" customFormat="1" ht="15.75">
      <c r="A63" s="14"/>
      <c r="B63" s="45"/>
      <c r="C63" s="14"/>
      <c r="D63" s="14"/>
      <c r="E63" s="46"/>
      <c r="F63" s="46"/>
    </row>
    <row r="64" spans="1:6" s="43" customFormat="1" ht="15.75">
      <c r="A64" s="14"/>
      <c r="B64" s="45"/>
      <c r="C64" s="14"/>
      <c r="D64" s="14"/>
      <c r="E64" s="46"/>
      <c r="F64" s="46"/>
    </row>
    <row r="65" spans="1:6" s="43" customFormat="1" ht="15.75">
      <c r="A65" s="66" t="s">
        <v>11</v>
      </c>
      <c r="B65" s="66"/>
      <c r="C65" s="14"/>
      <c r="D65" s="14"/>
      <c r="E65" s="47"/>
      <c r="F65" s="47"/>
    </row>
    <row r="66" spans="1:6" s="43" customFormat="1" ht="16.5" thickBot="1">
      <c r="A66" s="14"/>
      <c r="B66" s="45"/>
      <c r="C66" s="14"/>
      <c r="D66" s="14"/>
      <c r="E66" s="47"/>
      <c r="F66" s="47"/>
    </row>
    <row r="67" spans="1:6" s="43" customFormat="1" ht="15.75">
      <c r="A67" s="14"/>
      <c r="B67" s="45"/>
      <c r="C67" s="62" t="s">
        <v>14</v>
      </c>
      <c r="D67" s="62"/>
      <c r="E67" s="62"/>
      <c r="F67" s="62"/>
    </row>
    <row r="68" spans="1:6" s="43" customFormat="1" ht="15.75">
      <c r="A68" s="14"/>
      <c r="B68" s="45"/>
      <c r="C68" s="12"/>
      <c r="D68" s="12"/>
      <c r="E68" s="13"/>
      <c r="F68" s="13"/>
    </row>
    <row r="69" spans="1:6" s="43" customFormat="1" ht="15.75">
      <c r="A69" s="14"/>
      <c r="B69" s="48" t="s">
        <v>15</v>
      </c>
      <c r="C69" s="12"/>
      <c r="D69" s="12"/>
      <c r="E69" s="13"/>
      <c r="F69" s="13"/>
    </row>
    <row r="70" spans="1:6" s="16" customFormat="1" ht="15.75">
      <c r="A70" s="14"/>
      <c r="B70" s="45"/>
      <c r="C70" s="61" t="s">
        <v>12</v>
      </c>
      <c r="D70" s="61"/>
      <c r="E70" s="61"/>
      <c r="F70" s="61"/>
    </row>
    <row r="71" spans="1:6" s="16" customFormat="1" ht="15.75">
      <c r="A71" s="14"/>
      <c r="B71" s="45"/>
      <c r="C71" s="62" t="s">
        <v>13</v>
      </c>
      <c r="D71" s="62"/>
      <c r="E71" s="62"/>
      <c r="F71" s="62"/>
    </row>
  </sheetData>
  <sheetProtection algorithmName="SHA-512" hashValue="o6+JyofJRFeANdDTZIZAFrBndUimZWzXt5TYplcacOdrTrz2PxKQ8lUmBMMQmWGIlRnstkHs0KWTy+jPHj6Ojw==" saltValue="mhA/gR/7pTR0z2AP6Hzicw==" spinCount="100000" sheet="1" objects="1" scenarios="1"/>
  <mergeCells count="38">
    <mergeCell ref="B22:F22"/>
    <mergeCell ref="B36:E36"/>
    <mergeCell ref="B54:E54"/>
    <mergeCell ref="C67:F67"/>
    <mergeCell ref="B38:F38"/>
    <mergeCell ref="B41:E41"/>
    <mergeCell ref="B43:F43"/>
    <mergeCell ref="B47:E47"/>
    <mergeCell ref="B57:E57"/>
    <mergeCell ref="B58:E58"/>
    <mergeCell ref="B49:F49"/>
    <mergeCell ref="B51:E51"/>
    <mergeCell ref="C24:F24"/>
    <mergeCell ref="C28:F28"/>
    <mergeCell ref="C32:F32"/>
    <mergeCell ref="C70:F70"/>
    <mergeCell ref="C71:F71"/>
    <mergeCell ref="B56:E56"/>
    <mergeCell ref="B55:E55"/>
    <mergeCell ref="B60:E60"/>
    <mergeCell ref="B61:E61"/>
    <mergeCell ref="B62:E62"/>
    <mergeCell ref="A65:B65"/>
    <mergeCell ref="B59:E59"/>
    <mergeCell ref="B12:E12"/>
    <mergeCell ref="B20:E20"/>
    <mergeCell ref="B14:F14"/>
    <mergeCell ref="A1:F1"/>
    <mergeCell ref="A3:F3"/>
    <mergeCell ref="A4:F4"/>
    <mergeCell ref="A8:A9"/>
    <mergeCell ref="B8:B9"/>
    <mergeCell ref="C8:C9"/>
    <mergeCell ref="E8:E9"/>
    <mergeCell ref="F8:F9"/>
    <mergeCell ref="D8:D9"/>
    <mergeCell ref="A6:F6"/>
    <mergeCell ref="A5:F5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  <rowBreaks count="2" manualBreakCount="2">
    <brk id="42" max="5" man="1"/>
    <brk id="4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2024-04-19T11:44:10Z</cp:lastPrinted>
  <dcterms:created xsi:type="dcterms:W3CDTF">2021-12-13T14:27:14Z</dcterms:created>
  <dcterms:modified xsi:type="dcterms:W3CDTF">2024-04-19T11:44:24Z</dcterms:modified>
</cp:coreProperties>
</file>