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kloncaric\Desktop\Nabava\2024\83-24 Održavanje JP, građevina i uređaja 2025\"/>
    </mc:Choice>
  </mc:AlternateContent>
  <xr:revisionPtr revIDLastSave="0" documentId="13_ncr:1_{BC1A4F4F-E850-4A51-BCD4-B919BD1C46FB}" xr6:coauthVersionLast="47" xr6:coauthVersionMax="47" xr10:uidLastSave="{00000000-0000-0000-0000-000000000000}"/>
  <bookViews>
    <workbookView xWindow="-120" yWindow="-120" windowWidth="29040" windowHeight="15720" activeTab="1" xr2:uid="{00000000-000D-0000-FFFF-FFFF00000000}"/>
  </bookViews>
  <sheets>
    <sheet name="Uputa za popunjavanje" sheetId="4" r:id="rId1"/>
    <sheet name="Troškovnik" sheetId="2" r:id="rId2"/>
  </sheets>
  <definedNames>
    <definedName name="_xlnm.Print_Area" localSheetId="1">Troškovnik!$A$1:$F$115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8" i="2" l="1"/>
  <c r="F89" i="2"/>
  <c r="F87" i="2"/>
  <c r="F86" i="2"/>
  <c r="F85" i="2"/>
  <c r="F84" i="2"/>
  <c r="F83" i="2"/>
  <c r="F82" i="2"/>
  <c r="F81" i="2"/>
  <c r="F80" i="2"/>
  <c r="F79" i="2"/>
  <c r="F78" i="2"/>
  <c r="F77" i="2"/>
  <c r="F76" i="2"/>
  <c r="F75" i="2"/>
  <c r="F74" i="2"/>
  <c r="F72" i="2"/>
  <c r="F71" i="2"/>
  <c r="F70" i="2"/>
  <c r="F96" i="2"/>
  <c r="F95" i="2"/>
  <c r="F54" i="2" l="1"/>
  <c r="F62" i="2" l="1"/>
  <c r="F61" i="2"/>
  <c r="F60" i="2"/>
  <c r="F59" i="2"/>
  <c r="F58" i="2"/>
  <c r="F57" i="2"/>
  <c r="F56" i="2"/>
  <c r="F53" i="2"/>
  <c r="F52" i="2"/>
  <c r="F51" i="2"/>
  <c r="F50" i="2"/>
  <c r="F49" i="2"/>
  <c r="F48" i="2"/>
  <c r="F47" i="2"/>
  <c r="F46" i="2"/>
  <c r="F45" i="2"/>
  <c r="F44" i="2"/>
  <c r="F43" i="2"/>
  <c r="F42" i="2"/>
  <c r="F41" i="2"/>
  <c r="F40" i="2"/>
  <c r="F39" i="2"/>
  <c r="F38" i="2"/>
  <c r="F37" i="2"/>
  <c r="F35" i="2"/>
  <c r="F34" i="2"/>
  <c r="F33" i="2"/>
  <c r="F32" i="2"/>
  <c r="F31" i="2"/>
  <c r="F30" i="2"/>
  <c r="F29" i="2"/>
  <c r="F28" i="2"/>
  <c r="F27" i="2"/>
  <c r="F19" i="2"/>
  <c r="F18" i="2"/>
  <c r="F17" i="2"/>
  <c r="F16" i="2"/>
  <c r="F15" i="2"/>
  <c r="F14" i="2"/>
  <c r="F13" i="2"/>
  <c r="F12" i="2"/>
  <c r="F11" i="2"/>
  <c r="F10" i="2"/>
  <c r="F9" i="2"/>
  <c r="F68" i="2" l="1"/>
  <c r="B103" i="2"/>
  <c r="F93" i="2"/>
  <c r="F97" i="2" s="1"/>
  <c r="F66" i="2"/>
  <c r="F24" i="2"/>
  <c r="F103" i="2" l="1"/>
  <c r="F8" i="2" l="1"/>
  <c r="F20" i="2" s="1"/>
  <c r="F69" i="2"/>
  <c r="F67" i="2"/>
  <c r="F90" i="2" s="1"/>
  <c r="F102" i="2" s="1"/>
  <c r="F25" i="2" l="1"/>
  <c r="F63" i="2" s="1"/>
  <c r="B102" i="2" l="1"/>
  <c r="B101" i="2"/>
  <c r="B100" i="2"/>
  <c r="F100" i="2" l="1"/>
  <c r="F101" i="2" l="1"/>
  <c r="F104" i="2" l="1"/>
  <c r="F105" i="2" s="1"/>
  <c r="F106" i="2" s="1"/>
</calcChain>
</file>

<file path=xl/sharedStrings.xml><?xml version="1.0" encoding="utf-8"?>
<sst xmlns="http://schemas.openxmlformats.org/spreadsheetml/2006/main" count="273" uniqueCount="189">
  <si>
    <t>T R O Š K O V N I K</t>
  </si>
  <si>
    <t>R. br.</t>
  </si>
  <si>
    <t>Opis</t>
  </si>
  <si>
    <t>Jedinična mjera</t>
  </si>
  <si>
    <t>Jedinična cijena</t>
  </si>
  <si>
    <t>Količina</t>
  </si>
  <si>
    <t>Iznos</t>
  </si>
  <si>
    <t>REKAPITULACIJA</t>
  </si>
  <si>
    <t>UKUPNO:</t>
  </si>
  <si>
    <t>PDV (25%):</t>
  </si>
  <si>
    <t>SVEUKUPNO:</t>
  </si>
  <si>
    <t>U _____________, _______________ godine.</t>
  </si>
  <si>
    <t>___________________________________</t>
  </si>
  <si>
    <t>(ime, prezime i potpis ovlaštene osobe Ponuditelja)</t>
  </si>
  <si>
    <t>PONUDITELJ</t>
  </si>
  <si>
    <t>MP</t>
  </si>
  <si>
    <t>m2</t>
  </si>
  <si>
    <t>1.</t>
  </si>
  <si>
    <t>2.</t>
  </si>
  <si>
    <t>3.</t>
  </si>
  <si>
    <t>2.1.</t>
  </si>
  <si>
    <t>2.2.</t>
  </si>
  <si>
    <t>1.1.</t>
  </si>
  <si>
    <t>3.1.</t>
  </si>
  <si>
    <t>3.2.</t>
  </si>
  <si>
    <t>2.3.</t>
  </si>
  <si>
    <t>3.3.</t>
  </si>
  <si>
    <t>m'</t>
  </si>
  <si>
    <t>3.4.</t>
  </si>
  <si>
    <t>4.</t>
  </si>
  <si>
    <t>4.2.</t>
  </si>
  <si>
    <t>4.1.</t>
  </si>
  <si>
    <t>kom.</t>
  </si>
  <si>
    <t>ZEMLJANI RADOVI</t>
  </si>
  <si>
    <t>ZEMLJANI RADOVI - UKUPNO</t>
  </si>
  <si>
    <t>1.2.</t>
  </si>
  <si>
    <t>1.3.</t>
  </si>
  <si>
    <t>1.4.</t>
  </si>
  <si>
    <t>m3</t>
  </si>
  <si>
    <t>Evidencijski broj nabave: 83/24</t>
  </si>
  <si>
    <t>Predmet nabave: Održavanje javnih površina, javnih zelenih površina te građevina, uređaja i predmeta javne namjene u 2025. godini</t>
  </si>
  <si>
    <t>Ručni iskop kanala, bez obzira na kategoriju terena, s odbacivanjem u stranu. Obračun po m3 iskopanog materijala.</t>
  </si>
  <si>
    <t>Strojni iskop kanala, bez obzira na kategoriju terena, s odbacivanjem u stranu. Obračun po m3 iskopanog materijala.</t>
  </si>
  <si>
    <t>Plitki iskop terena dubine do 25 cm, bez obzira na kategoriju terena, s odbacivanjem u stranu. Obračun po m2 iskopanog materijala.</t>
  </si>
  <si>
    <t>Razbijanje/rušenje postojećih zidova bez obzira na vrstu izrade, s odbacivanjem u stranu. Obračun po m3 razbijenog/porušenog zida.</t>
  </si>
  <si>
    <t>1.5.</t>
  </si>
  <si>
    <t>1.6.</t>
  </si>
  <si>
    <t>1.7.</t>
  </si>
  <si>
    <t>1.8.</t>
  </si>
  <si>
    <t>1.9.</t>
  </si>
  <si>
    <t>1.10.</t>
  </si>
  <si>
    <t>1.11.</t>
  </si>
  <si>
    <t>1.12.</t>
  </si>
  <si>
    <t>Strojno zarezivanje asfalta/betona bez obzira na debljinu sloja. Obračun po m' zarezanog asfalta/betona.</t>
  </si>
  <si>
    <t>Rušenje postojeće konstrukcije pješačkih staza ili slično od betona uključujući sva strojna zasijecanja betona pri rušenju. Obračun po m3 uklonjene konstrukcije.</t>
  </si>
  <si>
    <t>Fino planiranje i profiliranje posteljice +/- 2,00 cm sa strojnim zbijanjem. Obračun po m2 zbijene podloge.</t>
  </si>
  <si>
    <t>Dobava, doprema, razastiranje i planiranje pijeska granulacije 0-4 mm na pješačkim stazama, kanalima i ostalim javnim putevima. Obračun po m3 ugrađenog pijeska.</t>
  </si>
  <si>
    <t>Dobava, doprema, planiranje i strojno zbijanje tampona granulacije 0-63 mm na pješačkim stazama i ostalim javnim putevima. Obračun po m3 ugrađenog tampona.</t>
  </si>
  <si>
    <t>Dobava, doprema, razastiranje i planiranje drobljenca (4-8 mm) u sloju debljine 5-10 cm. Obračun po m2 razasutog drobljenca.</t>
  </si>
  <si>
    <t>Odvoz materijala. Stavka uključuje utovar, prijevoz i zbrinjavanje materijala na deponiju osiguranom od strane izvođača radova sukladno važećim zakonima i propisima. Obračun po m3 odvezenog i zbrinutog materijala.</t>
  </si>
  <si>
    <t>ODRŽAVANJE KOMUNALNE OPREME I OSTALI RADOVI</t>
  </si>
  <si>
    <t>ODRŽAVANJE KOMUNALNE OPREME I OSTALI RADOVI - UKUPNO</t>
  </si>
  <si>
    <t>Postavljanje prometnih znakova, putokaza, obavjesnih ploča i sl. uz javne površine.</t>
  </si>
  <si>
    <t>2.1.1.</t>
  </si>
  <si>
    <t>Postava na postojeći stup. Obračun po komadu postavljenog znaka/ploče.</t>
  </si>
  <si>
    <t>2.1.2.</t>
  </si>
  <si>
    <t>Postava s ugradnjom stupa. Obračun po komadu postavljenog znaka/ploče s pripadajućim stupom.</t>
  </si>
  <si>
    <t>2.2.1.</t>
  </si>
  <si>
    <t>2.2.2.</t>
  </si>
  <si>
    <t>2.2.3.</t>
  </si>
  <si>
    <t>2.2.4.</t>
  </si>
  <si>
    <t>2.2.5.</t>
  </si>
  <si>
    <t>2.2.6.</t>
  </si>
  <si>
    <t>2.2.7.</t>
  </si>
  <si>
    <t>2.2.8.</t>
  </si>
  <si>
    <t>2.2.9.</t>
  </si>
  <si>
    <t>2.3.1.</t>
  </si>
  <si>
    <t>2.3.2.</t>
  </si>
  <si>
    <t>2.3.3.</t>
  </si>
  <si>
    <t>2.3.4.</t>
  </si>
  <si>
    <t>2.3.5.</t>
  </si>
  <si>
    <t>2.3.6.</t>
  </si>
  <si>
    <t>2.3.7.</t>
  </si>
  <si>
    <t>2.3.8.</t>
  </si>
  <si>
    <t>2.3.9.</t>
  </si>
  <si>
    <t>2.4.</t>
  </si>
  <si>
    <t>Popravak, ravnanje komunalne opreme (deformirani znakovi, košarice, itd.). Obračun po komadu popravljene/izravnate opreme.</t>
  </si>
  <si>
    <t>2.5.</t>
  </si>
  <si>
    <t>Farbanje betonskih vaza bojom na osnovi akrilatne vodene disperzije za zaštitu i dekoraciju unutarnjih i vanjskih betonskih površina. Obračun po komadu ofarbane vaze.</t>
  </si>
  <si>
    <t>Farbanje betonskih gljiva bojom na osnovi akrilatne vodene disperzije za zaštitu i dekoraciju unutarnjih i vanjskih betonskih površina. Obračun po komadu ofarbane betonske gljive.</t>
  </si>
  <si>
    <t>2.8.</t>
  </si>
  <si>
    <t>Pranje javnih površina i autobusnih čekaonica tlačnom pumpom sa vodom i deterdžentom. Obračun po m2 očišćene površine.</t>
  </si>
  <si>
    <t>2.9.</t>
  </si>
  <si>
    <t>Uklanjanje/demontaža komunalne opreme, uključujući odvoz na privremeno skladište. Obračun po komadu uklonjene/demontirane opreme.</t>
  </si>
  <si>
    <t>Znak</t>
  </si>
  <si>
    <t>Betonska klupa</t>
  </si>
  <si>
    <t>Barokna klupa</t>
  </si>
  <si>
    <t>Košarica zapremnine do 30 litara</t>
  </si>
  <si>
    <t>Betonska košarica</t>
  </si>
  <si>
    <t>Betonska gljiva</t>
  </si>
  <si>
    <t>Parkirni stupić</t>
  </si>
  <si>
    <t>Vaza</t>
  </si>
  <si>
    <t>Montaža postojeće komunalne opreme, uključujući betoniranje temelja i učvrščivanje opreme čeličnim tiplama ili sl., do pune funkcionalnosti montirane opreme. Obračun po komadu montirane opreme.</t>
  </si>
  <si>
    <t>Ličenje metalne ograde sa svim predradnjama. U cijenu je uračunato odstranjivanje trusne hrđe i brušenje podloge grubim brusnim papirom metalnih cijevnih elemenata te ličenje navedene opreme. Prije nanošenja završne boje potrebno je nanesti temeljni premaz na bazi vode za bolje pospješivanje prianjanja na metal. Obračun po m' oličene ograde.</t>
  </si>
  <si>
    <t>2.6.</t>
  </si>
  <si>
    <t>2.7.</t>
  </si>
  <si>
    <t>2.10.</t>
  </si>
  <si>
    <t>2.11.</t>
  </si>
  <si>
    <t>Struganje stare boje sa zidova i stropova. Obračun po m2 ostrugane površine.</t>
  </si>
  <si>
    <t>Zaglađivanje zidova masom za gletanje i priprema za ličenje. Obračun po m2 pogletanog i pripremeljenog zida.</t>
  </si>
  <si>
    <t>Priprema i ličenje zidova i stropova disperznom (perivom-fasadnom) bojom u jednom svjetlom tonu po izboru Naručitelja. Stavkom je predviđeno nanošenje dva sloja boje. Stavka obuhvaća i sve potrebne radove i materijal na zaštiti podova i stolarije od mehaničkih oštećenja prije završnog ličenja. Obračun po m2 oličenog zida.</t>
  </si>
  <si>
    <t>2.12.</t>
  </si>
  <si>
    <t>2.13.</t>
  </si>
  <si>
    <t>Dobava i ugradnja podnih keramičkih pločica minimalnih dimenzija 30 x 30 cm, protukliznost minimalno R11 sukladno normi DIN 51130 ili jednakovrijedno. Ugrađene pločice moraju biti bez nedostataka, odnosno odstupanja u boji ili dimenzijama (tzv. I. klasa). Pločice se polažu na prethodno pripremljenu podlogu, ljepljenjem visoko obogaćenim fleksibilnim cementnim ljepilom. Obračun po m2 dobavljenih i ugrađenih keramičkih pločica.</t>
  </si>
  <si>
    <t>2.13.1.</t>
  </si>
  <si>
    <t>2.13.2.</t>
  </si>
  <si>
    <t>2.13.3.</t>
  </si>
  <si>
    <t>2.13.4.</t>
  </si>
  <si>
    <t>2.13.5.</t>
  </si>
  <si>
    <t>2.13.6.</t>
  </si>
  <si>
    <t>2.13.7.</t>
  </si>
  <si>
    <t>Dobava i ugradnja sanitarne opreme. Obračun po komadu dobavljene i uredno ugrađene opreme.</t>
  </si>
  <si>
    <t>WC školjka</t>
  </si>
  <si>
    <t>Umivaonik dimenzija 30 x 30 cm</t>
  </si>
  <si>
    <t>Umivaonik dimenzija 50 x 50 cm</t>
  </si>
  <si>
    <t>Držač tekućeg sapuna</t>
  </si>
  <si>
    <t>Držač papira</t>
  </si>
  <si>
    <t>Ogledalo</t>
  </si>
  <si>
    <t>WC sjedalica</t>
  </si>
  <si>
    <t>BETONSKI, TESARSKI I ZIDARSKI RADOVI</t>
  </si>
  <si>
    <t>BETONSKI, TESARSKI I ZIDARSKI RADOVI - UKUPNO</t>
  </si>
  <si>
    <t>OSTALI POSLOVI</t>
  </si>
  <si>
    <t>OSTALI POSLOVI - UKUPNO</t>
  </si>
  <si>
    <t>Prijevoz opreme i materijala na skladište. Obračun po km prevezene opreme/materijala.</t>
  </si>
  <si>
    <t>km</t>
  </si>
  <si>
    <t>4.2.1.</t>
  </si>
  <si>
    <t>h</t>
  </si>
  <si>
    <t>4.2.2.</t>
  </si>
  <si>
    <t>Razne pripomoći i razni nepredviđeni radovi koji spadaju u kategoriju redovnog održavanja javnih površina, javnih zelenih površina te građevina, uređaja i predmeta javne namjene, isključivo po nalogu Naručitelja. Obračun po radnom satu angažiranog radnika.</t>
  </si>
  <si>
    <t>NKV radnik</t>
  </si>
  <si>
    <t>KV radnik</t>
  </si>
  <si>
    <t>Izrada lake pokretne skele. Obračun po m2 postavljene skele.</t>
  </si>
  <si>
    <t>Ugradnja armature. Rad obuhvaća nabavu, čišćenje, ravnanje, savijanje, postavljanje i povezivanje rebrastog betonskog čelika. Obračun po kg ugrađene armature.</t>
  </si>
  <si>
    <t>kg</t>
  </si>
  <si>
    <t>3.5.</t>
  </si>
  <si>
    <t>3.6.</t>
  </si>
  <si>
    <t>3.7.</t>
  </si>
  <si>
    <t>Dobava, izrada, montaža i demontaža oplate. Obračun po m2 izvedene i demontirane oplate.</t>
  </si>
  <si>
    <t>Izvedba armiranogbetonskog temelja zida betonom klase C25/30. Obračun po m3 ugrađenog betona.</t>
  </si>
  <si>
    <t>Izvedba armiranogbetonskog zida betonom klase C25/30, izvan temelja. Obračun po m3 ugrađenog betona.</t>
  </si>
  <si>
    <t>3.8.</t>
  </si>
  <si>
    <t>3.8.1.</t>
  </si>
  <si>
    <t>3.8.2.</t>
  </si>
  <si>
    <t>3.9.</t>
  </si>
  <si>
    <t>Dobava i doprema materijala te izrada suhozida na pripremljenoj podlozi. Obračun po m3 izvedenog suhozida.</t>
  </si>
  <si>
    <t>3.10.</t>
  </si>
  <si>
    <t>3.11.</t>
  </si>
  <si>
    <t>3.12.</t>
  </si>
  <si>
    <t>Izrada cementnog šprica, grube završno zaribane žbuke, na betonskom zidu ili zidu od cigle. Obračun po m2 izvedenog šprica.</t>
  </si>
  <si>
    <t>3.13.</t>
  </si>
  <si>
    <t>Dodatak za površinu obrađenu češkom glazurom (svježa betonska podloga posuta cementom, zaglađena i izbrazdana). Obračun po m2 obrađene površine.</t>
  </si>
  <si>
    <t>3.14.</t>
  </si>
  <si>
    <t>3.15.</t>
  </si>
  <si>
    <t>3.16.</t>
  </si>
  <si>
    <t>3.17.</t>
  </si>
  <si>
    <t>3.18.</t>
  </si>
  <si>
    <t>3.19.</t>
  </si>
  <si>
    <t>3.20.</t>
  </si>
  <si>
    <t>Dobava materijala, izrada rigola. Rad obuhvaća: iskop terena 50 x 30 cm, ugradbu lomljenih prirodnih kamenih ploča u svježu betonsku podlogu. Fugiranje finim cementnim mortom. Uzdužno obostrano izrađen rub slobodne visine cca. 5 cm od kamenih ploča debljine 5 cm. Obračun po m' izvedenog rigola.</t>
  </si>
  <si>
    <t>3.21.</t>
  </si>
  <si>
    <t>3.22.</t>
  </si>
  <si>
    <t>Dobava i ugradnja slivničke rešetke. Obačun po komadu dobavljene i ugrađene rešetke.</t>
  </si>
  <si>
    <t xml:space="preserve">Zidanje zida bez dobave kamena. </t>
  </si>
  <si>
    <t>Zidanje zida s dobavom kamena.</t>
  </si>
  <si>
    <t>Opločenje površine prirodnim kamenim pločama debljine 3-5 cm. Stavka obuhvaća i izradu podloge od kamene kaldrme i tampona te fugiranje finim cementnim mortom. Obračun po m2 izvedenog opločenja.</t>
  </si>
  <si>
    <t>Ugradnja betonskih opločnika prethodno dobavljenih od strane Naručitelja u betonsku podlogu debljine cca 10 cm. Fugiranje finim cementnim mortom. Obračun po m2 izvedenog opločenja.</t>
  </si>
  <si>
    <t>Dobava i postava cestovnog betonskog rubnjaka dimenzija 15/25 cm s iskopom i betoniranjem temelja betonom klase C 20/25. Obračun po m' ugrađenog rubnjaka.</t>
  </si>
  <si>
    <t>Dobava i postava parkovnog betonskog rubnjaka dimenzija 8/20 cm s iskopom i betoniranjem temelja betonom klase C 20/25. Obračun po m' ugrađenog rubnjaka.</t>
  </si>
  <si>
    <t>Betoniranje stepeništa u daščanoj oplati na pripremljenoj podlozi betonom klase C 20/25. Obračun po m2 izvedene površine stepeništa.</t>
  </si>
  <si>
    <t>Strojno i ručno razbijanje asfalta bez obzira na debljinu sloja, s odbacivanjem u stranu. Obračun po m2 uklonjenog asfalta.</t>
  </si>
  <si>
    <t>Košarica zapremnine 30 i više litara</t>
  </si>
  <si>
    <t>Izvedba armiranobetonske ploče debljine do 10 cm betonom klase C25/30. Obračun po m3 ugrađenog betona.</t>
  </si>
  <si>
    <t>Izvedba armiranobetonske ploče debljine do 15 cm betonom klase C25/30. Obračun po m3 ugrađenog betona.</t>
  </si>
  <si>
    <t>Izrada zaglađene betonske kape debljine 3 cm, širine cca 40 cm u daščanoj oplati na zidovima. Bridovi skošeni pod kutom od 45º. Obračun po m' izvedene kape zida.</t>
  </si>
  <si>
    <t>Zidanje zida od lomljenog, minimalno obrađenog kamena u cementnom mortu u omjeru 1:3. Zid s jednim licem. Fugiranje finim mortom. Fuge upuštene, širine najviše 3 cm. Debljina zida do 50 cm. Obračun po m2 izvedenog zida.</t>
  </si>
  <si>
    <t>Fugiranje kamenih zidova finim cementnim mortom u omjeru 1:2 uz prethodno čišćenje fuga. Obračun po m2 fugiranog zida.</t>
  </si>
  <si>
    <t>Dobava i utiskivanje u svježu betonsku podlogu (posebno računata) kamenih oblutaka cca. 8 cm na međusobnom razmaku do 1 cm. Obračun po m2 izvedene površine.</t>
  </si>
  <si>
    <t>Dobava i ugradnja betonskih opločnika u pijesak na prethodno pripremljenu podlogu. Fugiranje pijeskom. Obračun po m2 izvedenog opločenja.</t>
  </si>
  <si>
    <t>Popunjavaju se samo polja označena svijetlo plavom bojom, i to jediničnim cijenama bez PDV-a. Molimo ponuditelje da ne mijenjaju preostala polja. Naručitelj je u obrazac ubacio odgovarajuće formule za izračun cijene.
Ukoliko je ponuđena cijena nula, odnosno ponuditelj stavku nudi besplatno obvezan je u polje predviđeno za upis cijene iste upisati iznos od 0,00 EUR (nula eura). Sve stavke troškovnika moraju biti popunjene.
Ukoliko ponuditelj nije u sustavu PDV-a, u rekapitulaciji pod stavkom "PDV (25%)" upisuje nulu (0,00). Za ponuditelje u sustavu PDV-a ova stavka će se automatski izračunati i nema potrebe za upisivanjem ičega.
OPĆINA OMIŠALJ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</si>
</sst>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quot;   &quot;"/>
    <numFmt numFmtId="165" formatCode="&quot; &quot;#,##0.00&quot; &quot;;&quot;-&quot;#,##0.00&quot; &quot;;&quot; -&quot;00&quot; &quot;;&quot; &quot;@&quot; &quot;"/>
    <numFmt numFmtId="166" formatCode="&quot; &quot;#,##0.00&quot; &quot;[$kn]&quot; &quot;;&quot;-&quot;#,##0.00&quot; &quot;[$kn]&quot; &quot;;&quot; -&quot;00&quot; &quot;[$kn]&quot; &quot;;&quot; &quot;@&quot; &quot;"/>
    <numFmt numFmtId="167" formatCode="#,##0.00\ [$€-1]"/>
    <numFmt numFmtId="168" formatCode="&quot; &quot;#,##0.00&quot;    &quot;;&quot;-&quot;#,##0.00&quot;    &quot;;&quot; -&quot;00&quot;    &quot;;&quot; &quot;@&quot; &quot;"/>
    <numFmt numFmtId="169" formatCode="_-* #,##0.00\ _k_n_-;\-* #,##0.00\ _k_n_-;_-* &quot;-&quot;??\ _k_n_-;_-@_-"/>
  </numFmts>
  <fonts count="15">
    <font>
      <sz val="11"/>
      <color rgb="FF000000"/>
      <name val="Calibri"/>
      <family val="2"/>
      <charset val="238"/>
    </font>
    <font>
      <sz val="11"/>
      <color rgb="FF000000"/>
      <name val="Calibri"/>
      <family val="2"/>
      <charset val="238"/>
    </font>
    <font>
      <sz val="14"/>
      <color rgb="FF000000"/>
      <name val="Times New Roman"/>
      <family val="1"/>
      <charset val="238"/>
    </font>
    <font>
      <b/>
      <sz val="16"/>
      <color rgb="FF000000"/>
      <name val="Times New Roman"/>
      <family val="1"/>
      <charset val="238"/>
    </font>
    <font>
      <b/>
      <sz val="12"/>
      <color rgb="FF000000"/>
      <name val="Times New Roman"/>
      <family val="1"/>
      <charset val="238"/>
    </font>
    <font>
      <sz val="12"/>
      <color rgb="FF000000"/>
      <name val="Times New Roman"/>
      <family val="1"/>
      <charset val="238"/>
    </font>
    <font>
      <sz val="8"/>
      <name val="Calibri"/>
      <family val="2"/>
      <charset val="238"/>
    </font>
    <font>
      <sz val="11"/>
      <color rgb="FF000000"/>
      <name val="Times New Roman"/>
      <family val="1"/>
      <charset val="238"/>
    </font>
    <font>
      <sz val="10"/>
      <color rgb="FF000000"/>
      <name val="Arial"/>
      <family val="2"/>
      <charset val="238"/>
    </font>
    <font>
      <sz val="11"/>
      <color rgb="FF000000"/>
      <name val="Calibri"/>
      <family val="2"/>
    </font>
    <font>
      <b/>
      <sz val="11"/>
      <color rgb="FF000000"/>
      <name val="Times New Roman"/>
      <family val="1"/>
      <charset val="238"/>
    </font>
    <font>
      <b/>
      <sz val="10"/>
      <color rgb="FF000000"/>
      <name val="Times New Roman"/>
      <family val="1"/>
      <charset val="238"/>
    </font>
    <font>
      <sz val="10"/>
      <color rgb="FF000000"/>
      <name val="Times New Roman"/>
      <family val="1"/>
      <charset val="238"/>
    </font>
    <font>
      <sz val="12"/>
      <color rgb="FF000000"/>
      <name val="Arial"/>
      <family val="2"/>
      <charset val="238"/>
    </font>
    <font>
      <sz val="10"/>
      <color rgb="FF000000"/>
      <name val="ISOCPEUR"/>
      <family val="2"/>
    </font>
  </fonts>
  <fills count="7">
    <fill>
      <patternFill patternType="none"/>
    </fill>
    <fill>
      <patternFill patternType="gray125"/>
    </fill>
    <fill>
      <patternFill patternType="solid">
        <fgColor rgb="FFBFBFBF"/>
        <bgColor rgb="FFBFBFBF"/>
      </patternFill>
    </fill>
    <fill>
      <patternFill patternType="solid">
        <fgColor rgb="FFD9D9D9"/>
        <bgColor rgb="FFD9D9D9"/>
      </patternFill>
    </fill>
    <fill>
      <patternFill patternType="solid">
        <fgColor theme="8" tint="0.59999389629810485"/>
        <bgColor indexed="64"/>
      </patternFill>
    </fill>
    <fill>
      <patternFill patternType="solid">
        <fgColor theme="0" tint="-0.499984740745262"/>
        <bgColor indexed="64"/>
      </patternFill>
    </fill>
    <fill>
      <patternFill patternType="solid">
        <fgColor theme="0" tint="-0.499984740745262"/>
        <bgColor rgb="FFA6A6A6"/>
      </patternFill>
    </fill>
  </fills>
  <borders count="10">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double">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s>
  <cellStyleXfs count="7">
    <xf numFmtId="0" fontId="0" fillId="0" borderId="0"/>
    <xf numFmtId="165" fontId="1" fillId="0" borderId="0" applyFont="0" applyFill="0" applyBorder="0" applyAlignment="0" applyProtection="0"/>
    <xf numFmtId="166" fontId="1" fillId="0" borderId="0" applyFont="0" applyFill="0" applyBorder="0" applyAlignment="0" applyProtection="0"/>
    <xf numFmtId="0" fontId="9" fillId="0" borderId="0"/>
    <xf numFmtId="168" fontId="9" fillId="0" borderId="0" applyFont="0" applyFill="0" applyBorder="0" applyAlignment="0" applyProtection="0"/>
    <xf numFmtId="169" fontId="9" fillId="0" borderId="0" applyFont="0" applyFill="0" applyBorder="0" applyAlignment="0" applyProtection="0"/>
    <xf numFmtId="0" fontId="14" fillId="0" borderId="0" applyNumberFormat="0" applyBorder="0" applyProtection="0"/>
  </cellStyleXfs>
  <cellXfs count="68">
    <xf numFmtId="0" fontId="0" fillId="0" borderId="0" xfId="0"/>
    <xf numFmtId="0" fontId="2" fillId="0" borderId="0" xfId="0" applyFont="1"/>
    <xf numFmtId="167" fontId="12" fillId="4" borderId="4" xfId="0" applyNumberFormat="1" applyFont="1" applyFill="1" applyBorder="1" applyAlignment="1" applyProtection="1">
      <alignment horizontal="center" vertical="center" wrapText="1"/>
      <protection locked="0"/>
    </xf>
    <xf numFmtId="167" fontId="12" fillId="0" borderId="4" xfId="1" applyNumberFormat="1" applyFont="1" applyBorder="1" applyAlignment="1" applyProtection="1">
      <alignment horizontal="center" vertical="center"/>
    </xf>
    <xf numFmtId="167" fontId="11" fillId="2" borderId="1" xfId="1" applyNumberFormat="1" applyFont="1" applyFill="1" applyBorder="1" applyAlignment="1" applyProtection="1">
      <alignment horizontal="center" vertical="center"/>
    </xf>
    <xf numFmtId="167" fontId="12" fillId="0" borderId="2" xfId="1" applyNumberFormat="1" applyFont="1" applyBorder="1" applyAlignment="1" applyProtection="1">
      <alignment horizontal="center" vertical="center"/>
    </xf>
    <xf numFmtId="4" fontId="4" fillId="6" borderId="7" xfId="1" applyNumberFormat="1" applyFont="1" applyFill="1" applyBorder="1" applyAlignment="1" applyProtection="1">
      <alignment vertical="center"/>
    </xf>
    <xf numFmtId="4" fontId="4" fillId="6" borderId="2" xfId="1" applyNumberFormat="1" applyFont="1" applyFill="1" applyBorder="1" applyAlignment="1" applyProtection="1">
      <alignment horizontal="center" vertical="center"/>
    </xf>
    <xf numFmtId="167" fontId="4" fillId="3" borderId="1" xfId="2" applyNumberFormat="1" applyFont="1" applyFill="1" applyBorder="1" applyAlignment="1" applyProtection="1">
      <alignment horizontal="center" vertical="center"/>
    </xf>
    <xf numFmtId="4" fontId="4" fillId="3" borderId="1" xfId="1" applyNumberFormat="1" applyFont="1" applyFill="1" applyBorder="1" applyAlignment="1" applyProtection="1">
      <alignment horizontal="center" vertical="center"/>
    </xf>
    <xf numFmtId="167" fontId="4" fillId="5" borderId="1" xfId="2" applyNumberFormat="1" applyFont="1" applyFill="1" applyBorder="1" applyAlignment="1" applyProtection="1">
      <alignment horizontal="center" vertical="center"/>
    </xf>
    <xf numFmtId="167" fontId="12" fillId="4" borderId="2" xfId="0" applyNumberFormat="1" applyFont="1" applyFill="1" applyBorder="1" applyAlignment="1" applyProtection="1">
      <alignment horizontal="center" vertical="center" wrapText="1"/>
      <protection locked="0"/>
    </xf>
    <xf numFmtId="0" fontId="2" fillId="0" borderId="0" xfId="0" applyFont="1" applyAlignment="1">
      <alignment horizontal="left" vertical="center" wrapText="1"/>
    </xf>
    <xf numFmtId="4" fontId="4" fillId="3" borderId="1" xfId="1" applyNumberFormat="1" applyFont="1" applyFill="1" applyBorder="1" applyAlignment="1" applyProtection="1">
      <alignment horizontal="left" vertical="center" wrapText="1" indent="1"/>
    </xf>
    <xf numFmtId="167" fontId="12" fillId="0" borderId="4" xfId="1" applyNumberFormat="1" applyFont="1" applyFill="1" applyBorder="1" applyAlignment="1" applyProtection="1">
      <alignment horizontal="center" vertical="center"/>
    </xf>
    <xf numFmtId="0" fontId="3" fillId="0" borderId="0" xfId="0" applyFont="1" applyAlignment="1" applyProtection="1">
      <alignment horizontal="center" vertical="center"/>
    </xf>
    <xf numFmtId="0" fontId="7" fillId="0" borderId="0" xfId="0" applyFont="1" applyProtection="1"/>
    <xf numFmtId="164" fontId="4" fillId="0" borderId="0" xfId="0" applyNumberFormat="1" applyFont="1" applyAlignment="1" applyProtection="1">
      <alignment horizontal="center" vertical="center"/>
    </xf>
    <xf numFmtId="0" fontId="5" fillId="0" borderId="0" xfId="0" applyFont="1" applyProtection="1"/>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5" fillId="0" borderId="8" xfId="0" applyFont="1" applyBorder="1" applyAlignment="1" applyProtection="1">
      <alignment horizontal="center"/>
    </xf>
    <xf numFmtId="0" fontId="11" fillId="5" borderId="9" xfId="0" applyFont="1" applyFill="1" applyBorder="1" applyAlignment="1" applyProtection="1">
      <alignment horizontal="center" vertical="center" wrapText="1"/>
    </xf>
    <xf numFmtId="4" fontId="11" fillId="5" borderId="9" xfId="0" applyNumberFormat="1" applyFont="1" applyFill="1" applyBorder="1" applyAlignment="1" applyProtection="1">
      <alignment horizontal="center" vertical="center" wrapText="1"/>
    </xf>
    <xf numFmtId="4" fontId="11" fillId="5" borderId="9" xfId="0"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wrapText="1" indent="1"/>
    </xf>
    <xf numFmtId="0" fontId="11" fillId="2" borderId="2" xfId="0" applyFont="1" applyFill="1" applyBorder="1" applyAlignment="1" applyProtection="1">
      <alignment horizontal="center" vertical="center" wrapText="1"/>
    </xf>
    <xf numFmtId="4" fontId="11" fillId="2" borderId="2" xfId="0" applyNumberFormat="1" applyFont="1" applyFill="1" applyBorder="1" applyAlignment="1" applyProtection="1">
      <alignment horizontal="center" vertical="center" wrapText="1"/>
    </xf>
    <xf numFmtId="4" fontId="11" fillId="2" borderId="2" xfId="0" applyNumberFormat="1" applyFont="1" applyFill="1" applyBorder="1" applyAlignment="1" applyProtection="1">
      <alignment horizontal="center" vertical="center"/>
    </xf>
    <xf numFmtId="0" fontId="12" fillId="0" borderId="0" xfId="0" applyFont="1" applyProtection="1"/>
    <xf numFmtId="0" fontId="12" fillId="0" borderId="3" xfId="0" applyFont="1" applyBorder="1" applyAlignment="1" applyProtection="1">
      <alignment horizontal="center" vertical="center"/>
    </xf>
    <xf numFmtId="0" fontId="12" fillId="0" borderId="4" xfId="0" applyFont="1" applyBorder="1" applyAlignment="1" applyProtection="1">
      <alignment horizontal="left" vertical="center" wrapText="1" indent="1"/>
    </xf>
    <xf numFmtId="0" fontId="12" fillId="0" borderId="4" xfId="0" applyFont="1" applyBorder="1" applyAlignment="1" applyProtection="1">
      <alignment horizontal="center" vertical="center"/>
    </xf>
    <xf numFmtId="4" fontId="12" fillId="0" borderId="4" xfId="0" applyNumberFormat="1" applyFont="1" applyBorder="1" applyAlignment="1" applyProtection="1">
      <alignment horizontal="center" vertical="center"/>
    </xf>
    <xf numFmtId="0" fontId="12" fillId="0" borderId="1" xfId="0" applyFont="1" applyBorder="1" applyAlignment="1" applyProtection="1">
      <alignment horizontal="center" vertical="center"/>
    </xf>
    <xf numFmtId="0" fontId="11" fillId="2" borderId="5" xfId="0" applyFont="1" applyFill="1" applyBorder="1" applyAlignment="1" applyProtection="1">
      <alignment horizontal="left" vertical="center" indent="1"/>
    </xf>
    <xf numFmtId="0" fontId="11" fillId="2" borderId="6" xfId="0" applyFont="1" applyFill="1" applyBorder="1" applyAlignment="1" applyProtection="1">
      <alignment horizontal="left" vertical="center" indent="1"/>
    </xf>
    <xf numFmtId="0" fontId="12" fillId="0" borderId="0" xfId="0" applyFont="1" applyAlignment="1" applyProtection="1">
      <alignment wrapText="1"/>
    </xf>
    <xf numFmtId="4" fontId="12" fillId="0" borderId="0" xfId="0" applyNumberFormat="1" applyFont="1" applyAlignment="1" applyProtection="1">
      <alignment horizontal="center" vertical="top"/>
    </xf>
    <xf numFmtId="0" fontId="11" fillId="2" borderId="6" xfId="0" applyFont="1" applyFill="1" applyBorder="1" applyAlignment="1" applyProtection="1">
      <alignment horizontal="left" vertical="center" wrapText="1" indent="1"/>
    </xf>
    <xf numFmtId="0" fontId="11" fillId="2" borderId="7" xfId="0" applyFont="1" applyFill="1" applyBorder="1" applyAlignment="1" applyProtection="1">
      <alignment horizontal="left" vertical="center" wrapText="1" indent="1"/>
    </xf>
    <xf numFmtId="0" fontId="11" fillId="2" borderId="2" xfId="0" applyFont="1" applyFill="1" applyBorder="1" applyAlignment="1" applyProtection="1">
      <alignment horizontal="left" vertical="center" wrapText="1" indent="1"/>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2" xfId="0" applyFont="1" applyBorder="1" applyAlignment="1" applyProtection="1">
      <alignment horizontal="left" vertical="center" wrapText="1" indent="1"/>
    </xf>
    <xf numFmtId="0" fontId="12" fillId="0" borderId="2" xfId="0" applyFont="1" applyBorder="1" applyAlignment="1" applyProtection="1">
      <alignment horizontal="center" vertical="center"/>
    </xf>
    <xf numFmtId="4" fontId="12" fillId="0" borderId="2" xfId="0" applyNumberFormat="1" applyFont="1" applyBorder="1" applyAlignment="1" applyProtection="1">
      <alignment horizontal="center" vertical="center"/>
    </xf>
    <xf numFmtId="49" fontId="12" fillId="0" borderId="1" xfId="0" applyNumberFormat="1" applyFont="1" applyBorder="1" applyAlignment="1" applyProtection="1">
      <alignment horizontal="center" vertical="center"/>
    </xf>
    <xf numFmtId="49" fontId="12" fillId="0" borderId="3" xfId="0" applyNumberFormat="1" applyFont="1" applyBorder="1" applyAlignment="1" applyProtection="1">
      <alignment horizontal="center" vertical="center"/>
    </xf>
    <xf numFmtId="0" fontId="8" fillId="0" borderId="0" xfId="0" applyFont="1" applyProtection="1"/>
    <xf numFmtId="16" fontId="12" fillId="0" borderId="3" xfId="0" applyNumberFormat="1" applyFont="1" applyBorder="1" applyAlignment="1" applyProtection="1">
      <alignment horizontal="center" vertical="center"/>
    </xf>
    <xf numFmtId="14" fontId="12" fillId="0" borderId="3" xfId="0" applyNumberFormat="1" applyFont="1" applyBorder="1" applyAlignment="1" applyProtection="1">
      <alignment horizontal="center" vertical="center"/>
    </xf>
    <xf numFmtId="0" fontId="4" fillId="6" borderId="6" xfId="0" applyFont="1" applyFill="1" applyBorder="1" applyAlignment="1" applyProtection="1">
      <alignment horizontal="center" vertical="center"/>
    </xf>
    <xf numFmtId="0" fontId="4" fillId="6" borderId="7" xfId="0" applyFont="1" applyFill="1" applyBorder="1" applyAlignment="1" applyProtection="1">
      <alignment horizontal="left" vertical="center" wrapText="1" indent="1"/>
    </xf>
    <xf numFmtId="0" fontId="4" fillId="6" borderId="7" xfId="0" applyFont="1" applyFill="1" applyBorder="1" applyAlignment="1" applyProtection="1">
      <alignment horizontal="center" vertical="center" wrapText="1"/>
    </xf>
    <xf numFmtId="0" fontId="4" fillId="6" borderId="7" xfId="0" applyFont="1" applyFill="1" applyBorder="1" applyAlignment="1" applyProtection="1">
      <alignment horizontal="center" vertical="center"/>
    </xf>
    <xf numFmtId="0" fontId="13" fillId="0" borderId="0" xfId="0" applyFont="1" applyProtection="1"/>
    <xf numFmtId="0" fontId="4" fillId="3" borderId="1" xfId="0" applyFont="1" applyFill="1" applyBorder="1" applyAlignment="1" applyProtection="1">
      <alignment horizontal="center" vertical="center"/>
    </xf>
    <xf numFmtId="0" fontId="4" fillId="3" borderId="1" xfId="0" applyFont="1" applyFill="1" applyBorder="1" applyAlignment="1" applyProtection="1">
      <alignment horizontal="left" vertical="center" indent="1"/>
    </xf>
    <xf numFmtId="0" fontId="4" fillId="5" borderId="1" xfId="0" applyFont="1" applyFill="1" applyBorder="1" applyAlignment="1" applyProtection="1">
      <alignment horizontal="left" vertical="center" wrapText="1" indent="1"/>
    </xf>
    <xf numFmtId="0" fontId="7" fillId="0" borderId="0" xfId="0" applyFont="1" applyAlignment="1" applyProtection="1">
      <alignment wrapText="1"/>
    </xf>
    <xf numFmtId="4" fontId="7" fillId="0" borderId="0" xfId="0" applyNumberFormat="1" applyFont="1" applyAlignment="1" applyProtection="1">
      <alignment horizontal="center" vertical="top"/>
    </xf>
    <xf numFmtId="0" fontId="10" fillId="0" borderId="0" xfId="0" applyFont="1" applyAlignment="1" applyProtection="1">
      <alignment horizontal="left"/>
    </xf>
    <xf numFmtId="0" fontId="7" fillId="0" borderId="0" xfId="0" applyFont="1" applyAlignment="1" applyProtection="1">
      <alignment horizontal="center"/>
    </xf>
    <xf numFmtId="0" fontId="7" fillId="0" borderId="0" xfId="0" applyFont="1" applyAlignment="1" applyProtection="1">
      <alignment horizontal="center"/>
    </xf>
    <xf numFmtId="0" fontId="7" fillId="0" borderId="0" xfId="0" applyFont="1" applyAlignment="1" applyProtection="1">
      <alignment horizontal="right" wrapText="1"/>
    </xf>
  </cellXfs>
  <cellStyles count="7">
    <cellStyle name="Comma" xfId="1" builtinId="3" customBuiltin="1"/>
    <cellStyle name="Comma 2" xfId="4" xr:uid="{A1C23E06-ABEA-4680-84F0-4BC52E925EBF}"/>
    <cellStyle name="Comma 3" xfId="5" xr:uid="{B673E239-C0A5-45BC-93A8-0057E89409BC}"/>
    <cellStyle name="Currency" xfId="2" builtinId="4" customBuiltin="1"/>
    <cellStyle name="Normal" xfId="0" builtinId="0" customBuiltin="1"/>
    <cellStyle name="Normal 10" xfId="6" xr:uid="{2FFDD7FD-22D5-4D09-8BBA-E425CF6D783C}"/>
    <cellStyle name="Normal 3" xfId="3" xr:uid="{D5CB708F-5ECB-4809-9FAA-B173C3BA26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D7438-C51E-4E8C-8C02-A659A34ABA6B}">
  <dimension ref="A1:H3"/>
  <sheetViews>
    <sheetView workbookViewId="0">
      <selection sqref="A1:H1"/>
    </sheetView>
  </sheetViews>
  <sheetFormatPr defaultRowHeight="15"/>
  <cols>
    <col min="8" max="8" width="18.42578125" customWidth="1"/>
  </cols>
  <sheetData>
    <row r="1" spans="1:8" ht="256.5" customHeight="1">
      <c r="A1" s="12" t="s">
        <v>188</v>
      </c>
      <c r="B1" s="12"/>
      <c r="C1" s="12"/>
      <c r="D1" s="12"/>
      <c r="E1" s="12"/>
      <c r="F1" s="12"/>
      <c r="G1" s="12"/>
      <c r="H1" s="12"/>
    </row>
    <row r="3" spans="1:8" ht="18.75">
      <c r="A3" s="1"/>
      <c r="B3" s="1"/>
      <c r="C3" s="1"/>
      <c r="D3" s="1"/>
      <c r="E3" s="1"/>
      <c r="F3" s="1"/>
      <c r="G3" s="1"/>
      <c r="H3" s="1"/>
    </row>
  </sheetData>
  <mergeCells count="1">
    <mergeCell ref="A1:H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5"/>
  <sheetViews>
    <sheetView tabSelected="1" view="pageBreakPreview" zoomScale="145" zoomScaleNormal="115" zoomScaleSheetLayoutView="145" workbookViewId="0">
      <selection sqref="A1:F1"/>
    </sheetView>
  </sheetViews>
  <sheetFormatPr defaultColWidth="8.140625" defaultRowHeight="15"/>
  <cols>
    <col min="1" max="1" width="7" style="16" customWidth="1"/>
    <col min="2" max="2" width="35.5703125" style="62" customWidth="1"/>
    <col min="3" max="3" width="9.42578125" style="16" customWidth="1"/>
    <col min="4" max="4" width="9.140625" style="16" customWidth="1"/>
    <col min="5" max="5" width="11.85546875" style="65" customWidth="1"/>
    <col min="6" max="6" width="13.85546875" style="65" customWidth="1"/>
    <col min="7" max="7" width="8.140625" style="16" customWidth="1"/>
    <col min="8" max="16384" width="8.140625" style="16"/>
  </cols>
  <sheetData>
    <row r="1" spans="1:6" ht="20.25">
      <c r="A1" s="15" t="s">
        <v>0</v>
      </c>
      <c r="B1" s="15"/>
      <c r="C1" s="15"/>
      <c r="D1" s="15"/>
      <c r="E1" s="15"/>
      <c r="F1" s="15"/>
    </row>
    <row r="2" spans="1:6" s="18" customFormat="1" ht="15.75">
      <c r="A2" s="17"/>
      <c r="B2" s="17"/>
      <c r="C2" s="17"/>
      <c r="D2" s="17"/>
      <c r="E2" s="17"/>
      <c r="F2" s="17"/>
    </row>
    <row r="3" spans="1:6" s="18" customFormat="1" ht="31.5" customHeight="1">
      <c r="A3" s="19" t="s">
        <v>40</v>
      </c>
      <c r="B3" s="19"/>
      <c r="C3" s="19"/>
      <c r="D3" s="19"/>
      <c r="E3" s="19"/>
      <c r="F3" s="19"/>
    </row>
    <row r="4" spans="1:6" s="18" customFormat="1" ht="15.75">
      <c r="A4" s="20" t="s">
        <v>39</v>
      </c>
      <c r="B4" s="20"/>
      <c r="C4" s="20"/>
      <c r="D4" s="20"/>
      <c r="E4" s="20"/>
      <c r="F4" s="20"/>
    </row>
    <row r="5" spans="1:6" s="18" customFormat="1" ht="16.5" thickBot="1">
      <c r="A5" s="21"/>
      <c r="B5" s="21"/>
      <c r="C5" s="21"/>
      <c r="D5" s="21"/>
      <c r="E5" s="21"/>
      <c r="F5" s="21"/>
    </row>
    <row r="6" spans="1:6" s="18" customFormat="1" ht="30.75" customHeight="1" thickBot="1">
      <c r="A6" s="22" t="s">
        <v>1</v>
      </c>
      <c r="B6" s="22" t="s">
        <v>2</v>
      </c>
      <c r="C6" s="22" t="s">
        <v>3</v>
      </c>
      <c r="D6" s="22" t="s">
        <v>5</v>
      </c>
      <c r="E6" s="23" t="s">
        <v>4</v>
      </c>
      <c r="F6" s="24" t="s">
        <v>6</v>
      </c>
    </row>
    <row r="7" spans="1:6" s="30" customFormat="1" ht="24" customHeight="1" thickBot="1">
      <c r="A7" s="25" t="s">
        <v>17</v>
      </c>
      <c r="B7" s="26" t="s">
        <v>33</v>
      </c>
      <c r="C7" s="27"/>
      <c r="D7" s="27"/>
      <c r="E7" s="28"/>
      <c r="F7" s="29"/>
    </row>
    <row r="8" spans="1:6" s="18" customFormat="1" ht="39" thickBot="1">
      <c r="A8" s="31" t="s">
        <v>22</v>
      </c>
      <c r="B8" s="32" t="s">
        <v>41</v>
      </c>
      <c r="C8" s="33" t="s">
        <v>38</v>
      </c>
      <c r="D8" s="34">
        <v>20</v>
      </c>
      <c r="E8" s="2"/>
      <c r="F8" s="3">
        <f>D8*E8</f>
        <v>0</v>
      </c>
    </row>
    <row r="9" spans="1:6" s="18" customFormat="1" ht="39" thickBot="1">
      <c r="A9" s="31" t="s">
        <v>35</v>
      </c>
      <c r="B9" s="32" t="s">
        <v>42</v>
      </c>
      <c r="C9" s="33" t="s">
        <v>38</v>
      </c>
      <c r="D9" s="34">
        <v>50</v>
      </c>
      <c r="E9" s="2"/>
      <c r="F9" s="3">
        <f t="shared" ref="F9:F10" si="0">D9*E9</f>
        <v>0</v>
      </c>
    </row>
    <row r="10" spans="1:6" s="18" customFormat="1" ht="39.75" customHeight="1" thickBot="1">
      <c r="A10" s="35" t="s">
        <v>36</v>
      </c>
      <c r="B10" s="32" t="s">
        <v>43</v>
      </c>
      <c r="C10" s="33" t="s">
        <v>16</v>
      </c>
      <c r="D10" s="34">
        <v>100</v>
      </c>
      <c r="E10" s="11"/>
      <c r="F10" s="5">
        <f t="shared" si="0"/>
        <v>0</v>
      </c>
    </row>
    <row r="11" spans="1:6" s="18" customFormat="1" ht="51.75" thickBot="1">
      <c r="A11" s="31" t="s">
        <v>37</v>
      </c>
      <c r="B11" s="32" t="s">
        <v>44</v>
      </c>
      <c r="C11" s="33" t="s">
        <v>38</v>
      </c>
      <c r="D11" s="34">
        <v>10</v>
      </c>
      <c r="E11" s="2"/>
      <c r="F11" s="3">
        <f>D11*E11</f>
        <v>0</v>
      </c>
    </row>
    <row r="12" spans="1:6" s="18" customFormat="1" ht="39" thickBot="1">
      <c r="A12" s="31" t="s">
        <v>45</v>
      </c>
      <c r="B12" s="32" t="s">
        <v>53</v>
      </c>
      <c r="C12" s="33" t="s">
        <v>27</v>
      </c>
      <c r="D12" s="34">
        <v>50</v>
      </c>
      <c r="E12" s="2"/>
      <c r="F12" s="3">
        <f t="shared" ref="F12:F13" si="1">D12*E12</f>
        <v>0</v>
      </c>
    </row>
    <row r="13" spans="1:6" s="18" customFormat="1" ht="39" thickBot="1">
      <c r="A13" s="35" t="s">
        <v>46</v>
      </c>
      <c r="B13" s="32" t="s">
        <v>179</v>
      </c>
      <c r="C13" s="33" t="s">
        <v>16</v>
      </c>
      <c r="D13" s="34">
        <v>50</v>
      </c>
      <c r="E13" s="11"/>
      <c r="F13" s="5">
        <f t="shared" si="1"/>
        <v>0</v>
      </c>
    </row>
    <row r="14" spans="1:6" s="18" customFormat="1" ht="51.75" thickBot="1">
      <c r="A14" s="31" t="s">
        <v>47</v>
      </c>
      <c r="B14" s="32" t="s">
        <v>54</v>
      </c>
      <c r="C14" s="33" t="s">
        <v>38</v>
      </c>
      <c r="D14" s="34">
        <v>10</v>
      </c>
      <c r="E14" s="2"/>
      <c r="F14" s="3">
        <f>D14*E14</f>
        <v>0</v>
      </c>
    </row>
    <row r="15" spans="1:6" s="18" customFormat="1" ht="39" thickBot="1">
      <c r="A15" s="31" t="s">
        <v>48</v>
      </c>
      <c r="B15" s="32" t="s">
        <v>55</v>
      </c>
      <c r="C15" s="33" t="s">
        <v>16</v>
      </c>
      <c r="D15" s="34">
        <v>50</v>
      </c>
      <c r="E15" s="2"/>
      <c r="F15" s="3">
        <f t="shared" ref="F15:F16" si="2">D15*E15</f>
        <v>0</v>
      </c>
    </row>
    <row r="16" spans="1:6" s="18" customFormat="1" ht="53.25" customHeight="1" thickBot="1">
      <c r="A16" s="35" t="s">
        <v>49</v>
      </c>
      <c r="B16" s="32" t="s">
        <v>56</v>
      </c>
      <c r="C16" s="33" t="s">
        <v>38</v>
      </c>
      <c r="D16" s="34">
        <v>10</v>
      </c>
      <c r="E16" s="11"/>
      <c r="F16" s="5">
        <f t="shared" si="2"/>
        <v>0</v>
      </c>
    </row>
    <row r="17" spans="1:6" s="18" customFormat="1" ht="52.5" customHeight="1" thickBot="1">
      <c r="A17" s="31" t="s">
        <v>50</v>
      </c>
      <c r="B17" s="32" t="s">
        <v>57</v>
      </c>
      <c r="C17" s="33" t="s">
        <v>38</v>
      </c>
      <c r="D17" s="34">
        <v>20</v>
      </c>
      <c r="E17" s="2"/>
      <c r="F17" s="3">
        <f>D17*E17</f>
        <v>0</v>
      </c>
    </row>
    <row r="18" spans="1:6" s="18" customFormat="1" ht="39" thickBot="1">
      <c r="A18" s="31" t="s">
        <v>51</v>
      </c>
      <c r="B18" s="32" t="s">
        <v>58</v>
      </c>
      <c r="C18" s="33" t="s">
        <v>16</v>
      </c>
      <c r="D18" s="34">
        <v>100</v>
      </c>
      <c r="E18" s="2"/>
      <c r="F18" s="3">
        <f t="shared" ref="F18:F19" si="3">D18*E18</f>
        <v>0</v>
      </c>
    </row>
    <row r="19" spans="1:6" s="18" customFormat="1" ht="77.25" thickBot="1">
      <c r="A19" s="35" t="s">
        <v>52</v>
      </c>
      <c r="B19" s="32" t="s">
        <v>59</v>
      </c>
      <c r="C19" s="33" t="s">
        <v>38</v>
      </c>
      <c r="D19" s="34">
        <v>100</v>
      </c>
      <c r="E19" s="11"/>
      <c r="F19" s="5">
        <f t="shared" si="3"/>
        <v>0</v>
      </c>
    </row>
    <row r="20" spans="1:6" s="30" customFormat="1" ht="24" customHeight="1" thickBot="1">
      <c r="A20" s="25" t="s">
        <v>17</v>
      </c>
      <c r="B20" s="36" t="s">
        <v>34</v>
      </c>
      <c r="C20" s="36"/>
      <c r="D20" s="36"/>
      <c r="E20" s="37"/>
      <c r="F20" s="4">
        <f>SUM(F8:F19)</f>
        <v>0</v>
      </c>
    </row>
    <row r="21" spans="1:6" s="30" customFormat="1" ht="13.5" thickBot="1">
      <c r="B21" s="38"/>
      <c r="E21" s="39"/>
      <c r="F21" s="39"/>
    </row>
    <row r="22" spans="1:6" s="30" customFormat="1" ht="24" customHeight="1" thickBot="1">
      <c r="A22" s="25" t="s">
        <v>18</v>
      </c>
      <c r="B22" s="40" t="s">
        <v>60</v>
      </c>
      <c r="C22" s="41"/>
      <c r="D22" s="41"/>
      <c r="E22" s="41"/>
      <c r="F22" s="42"/>
    </row>
    <row r="23" spans="1:6" s="18" customFormat="1" ht="26.25" thickBot="1">
      <c r="A23" s="31" t="s">
        <v>20</v>
      </c>
      <c r="B23" s="32" t="s">
        <v>62</v>
      </c>
      <c r="C23" s="43"/>
      <c r="D23" s="44"/>
      <c r="E23" s="44"/>
      <c r="F23" s="45"/>
    </row>
    <row r="24" spans="1:6" s="18" customFormat="1" ht="26.25" thickBot="1">
      <c r="A24" s="35" t="s">
        <v>63</v>
      </c>
      <c r="B24" s="46" t="s">
        <v>64</v>
      </c>
      <c r="C24" s="47" t="s">
        <v>32</v>
      </c>
      <c r="D24" s="48">
        <v>20</v>
      </c>
      <c r="E24" s="11"/>
      <c r="F24" s="5">
        <f t="shared" ref="F24" si="4">D24*E24</f>
        <v>0</v>
      </c>
    </row>
    <row r="25" spans="1:6" s="18" customFormat="1" ht="39" thickBot="1">
      <c r="A25" s="49" t="s">
        <v>65</v>
      </c>
      <c r="B25" s="46" t="s">
        <v>66</v>
      </c>
      <c r="C25" s="47" t="s">
        <v>32</v>
      </c>
      <c r="D25" s="48">
        <v>20</v>
      </c>
      <c r="E25" s="11"/>
      <c r="F25" s="5">
        <f t="shared" ref="F25:F31" si="5">D25*E25</f>
        <v>0</v>
      </c>
    </row>
    <row r="26" spans="1:6" s="18" customFormat="1" ht="51.75" thickBot="1">
      <c r="A26" s="31" t="s">
        <v>21</v>
      </c>
      <c r="B26" s="32" t="s">
        <v>93</v>
      </c>
      <c r="C26" s="43"/>
      <c r="D26" s="44"/>
      <c r="E26" s="44"/>
      <c r="F26" s="45"/>
    </row>
    <row r="27" spans="1:6" s="18" customFormat="1" ht="16.5" thickBot="1">
      <c r="A27" s="31" t="s">
        <v>67</v>
      </c>
      <c r="B27" s="32" t="s">
        <v>94</v>
      </c>
      <c r="C27" s="47" t="s">
        <v>32</v>
      </c>
      <c r="D27" s="34">
        <v>20</v>
      </c>
      <c r="E27" s="11"/>
      <c r="F27" s="3">
        <f t="shared" si="5"/>
        <v>0</v>
      </c>
    </row>
    <row r="28" spans="1:6" s="18" customFormat="1" ht="16.5" thickBot="1">
      <c r="A28" s="35" t="s">
        <v>68</v>
      </c>
      <c r="B28" s="46" t="s">
        <v>95</v>
      </c>
      <c r="C28" s="47" t="s">
        <v>32</v>
      </c>
      <c r="D28" s="34">
        <v>10</v>
      </c>
      <c r="E28" s="11"/>
      <c r="F28" s="3">
        <f t="shared" si="5"/>
        <v>0</v>
      </c>
    </row>
    <row r="29" spans="1:6" s="18" customFormat="1" ht="16.5" thickBot="1">
      <c r="A29" s="35" t="s">
        <v>69</v>
      </c>
      <c r="B29" s="46" t="s">
        <v>96</v>
      </c>
      <c r="C29" s="47" t="s">
        <v>32</v>
      </c>
      <c r="D29" s="48">
        <v>10</v>
      </c>
      <c r="E29" s="11"/>
      <c r="F29" s="5">
        <f t="shared" si="5"/>
        <v>0</v>
      </c>
    </row>
    <row r="30" spans="1:6" s="18" customFormat="1" ht="16.5" thickBot="1">
      <c r="A30" s="31" t="s">
        <v>70</v>
      </c>
      <c r="B30" s="32" t="s">
        <v>97</v>
      </c>
      <c r="C30" s="47" t="s">
        <v>32</v>
      </c>
      <c r="D30" s="34">
        <v>15</v>
      </c>
      <c r="E30" s="2"/>
      <c r="F30" s="3">
        <f t="shared" si="5"/>
        <v>0</v>
      </c>
    </row>
    <row r="31" spans="1:6" s="18" customFormat="1" ht="16.5" thickBot="1">
      <c r="A31" s="35" t="s">
        <v>71</v>
      </c>
      <c r="B31" s="32" t="s">
        <v>180</v>
      </c>
      <c r="C31" s="47" t="s">
        <v>32</v>
      </c>
      <c r="D31" s="48">
        <v>5</v>
      </c>
      <c r="E31" s="11"/>
      <c r="F31" s="5">
        <f t="shared" si="5"/>
        <v>0</v>
      </c>
    </row>
    <row r="32" spans="1:6" s="18" customFormat="1" ht="16.5" thickBot="1">
      <c r="A32" s="49" t="s">
        <v>72</v>
      </c>
      <c r="B32" s="46" t="s">
        <v>98</v>
      </c>
      <c r="C32" s="47" t="s">
        <v>32</v>
      </c>
      <c r="D32" s="48">
        <v>20</v>
      </c>
      <c r="E32" s="11"/>
      <c r="F32" s="5">
        <f t="shared" ref="F32:F45" si="6">D32*E32</f>
        <v>0</v>
      </c>
    </row>
    <row r="33" spans="1:6" s="18" customFormat="1" ht="16.5" thickBot="1">
      <c r="A33" s="31" t="s">
        <v>73</v>
      </c>
      <c r="B33" s="32" t="s">
        <v>99</v>
      </c>
      <c r="C33" s="47" t="s">
        <v>32</v>
      </c>
      <c r="D33" s="34">
        <v>30</v>
      </c>
      <c r="E33" s="11"/>
      <c r="F33" s="3">
        <f t="shared" si="6"/>
        <v>0</v>
      </c>
    </row>
    <row r="34" spans="1:6" s="18" customFormat="1" ht="16.5" thickBot="1">
      <c r="A34" s="31" t="s">
        <v>74</v>
      </c>
      <c r="B34" s="32" t="s">
        <v>100</v>
      </c>
      <c r="C34" s="47" t="s">
        <v>32</v>
      </c>
      <c r="D34" s="34">
        <v>20</v>
      </c>
      <c r="E34" s="11"/>
      <c r="F34" s="3">
        <f t="shared" si="6"/>
        <v>0</v>
      </c>
    </row>
    <row r="35" spans="1:6" s="18" customFormat="1" ht="16.5" thickBot="1">
      <c r="A35" s="35" t="s">
        <v>75</v>
      </c>
      <c r="B35" s="46" t="s">
        <v>101</v>
      </c>
      <c r="C35" s="47" t="s">
        <v>32</v>
      </c>
      <c r="D35" s="34">
        <v>10</v>
      </c>
      <c r="E35" s="11"/>
      <c r="F35" s="3">
        <f t="shared" si="6"/>
        <v>0</v>
      </c>
    </row>
    <row r="36" spans="1:6" s="18" customFormat="1" ht="66" customHeight="1" thickBot="1">
      <c r="A36" s="35" t="s">
        <v>25</v>
      </c>
      <c r="B36" s="46" t="s">
        <v>102</v>
      </c>
      <c r="C36" s="43"/>
      <c r="D36" s="44"/>
      <c r="E36" s="44"/>
      <c r="F36" s="45"/>
    </row>
    <row r="37" spans="1:6" s="18" customFormat="1" ht="16.5" thickBot="1">
      <c r="A37" s="31" t="s">
        <v>76</v>
      </c>
      <c r="B37" s="32" t="s">
        <v>94</v>
      </c>
      <c r="C37" s="47" t="s">
        <v>32</v>
      </c>
      <c r="D37" s="34">
        <v>20</v>
      </c>
      <c r="E37" s="2"/>
      <c r="F37" s="3">
        <f t="shared" si="6"/>
        <v>0</v>
      </c>
    </row>
    <row r="38" spans="1:6" s="18" customFormat="1" ht="16.5" thickBot="1">
      <c r="A38" s="35" t="s">
        <v>77</v>
      </c>
      <c r="B38" s="46" t="s">
        <v>95</v>
      </c>
      <c r="C38" s="47" t="s">
        <v>32</v>
      </c>
      <c r="D38" s="34">
        <v>10</v>
      </c>
      <c r="E38" s="11"/>
      <c r="F38" s="5">
        <f t="shared" si="6"/>
        <v>0</v>
      </c>
    </row>
    <row r="39" spans="1:6" s="18" customFormat="1" ht="16.5" thickBot="1">
      <c r="A39" s="49" t="s">
        <v>78</v>
      </c>
      <c r="B39" s="46" t="s">
        <v>96</v>
      </c>
      <c r="C39" s="47" t="s">
        <v>32</v>
      </c>
      <c r="D39" s="48">
        <v>10</v>
      </c>
      <c r="E39" s="11"/>
      <c r="F39" s="5">
        <f t="shared" si="6"/>
        <v>0</v>
      </c>
    </row>
    <row r="40" spans="1:6" s="18" customFormat="1" ht="16.5" thickBot="1">
      <c r="A40" s="31" t="s">
        <v>79</v>
      </c>
      <c r="B40" s="32" t="s">
        <v>97</v>
      </c>
      <c r="C40" s="47" t="s">
        <v>32</v>
      </c>
      <c r="D40" s="34">
        <v>15</v>
      </c>
      <c r="E40" s="11"/>
      <c r="F40" s="3">
        <f t="shared" si="6"/>
        <v>0</v>
      </c>
    </row>
    <row r="41" spans="1:6" s="18" customFormat="1" ht="16.5" thickBot="1">
      <c r="A41" s="31" t="s">
        <v>80</v>
      </c>
      <c r="B41" s="32" t="s">
        <v>180</v>
      </c>
      <c r="C41" s="47" t="s">
        <v>32</v>
      </c>
      <c r="D41" s="48">
        <v>5</v>
      </c>
      <c r="E41" s="11"/>
      <c r="F41" s="3">
        <f t="shared" si="6"/>
        <v>0</v>
      </c>
    </row>
    <row r="42" spans="1:6" s="18" customFormat="1" ht="16.5" thickBot="1">
      <c r="A42" s="35" t="s">
        <v>81</v>
      </c>
      <c r="B42" s="46" t="s">
        <v>98</v>
      </c>
      <c r="C42" s="47" t="s">
        <v>32</v>
      </c>
      <c r="D42" s="48">
        <v>20</v>
      </c>
      <c r="E42" s="11"/>
      <c r="F42" s="3">
        <f t="shared" si="6"/>
        <v>0</v>
      </c>
    </row>
    <row r="43" spans="1:6" s="18" customFormat="1" ht="16.5" thickBot="1">
      <c r="A43" s="35" t="s">
        <v>82</v>
      </c>
      <c r="B43" s="32" t="s">
        <v>99</v>
      </c>
      <c r="C43" s="47" t="s">
        <v>32</v>
      </c>
      <c r="D43" s="34">
        <v>30</v>
      </c>
      <c r="E43" s="11"/>
      <c r="F43" s="5">
        <f t="shared" si="6"/>
        <v>0</v>
      </c>
    </row>
    <row r="44" spans="1:6" s="18" customFormat="1" ht="16.5" thickBot="1">
      <c r="A44" s="31" t="s">
        <v>83</v>
      </c>
      <c r="B44" s="32" t="s">
        <v>100</v>
      </c>
      <c r="C44" s="47" t="s">
        <v>32</v>
      </c>
      <c r="D44" s="34">
        <v>20</v>
      </c>
      <c r="E44" s="2"/>
      <c r="F44" s="3">
        <f t="shared" si="6"/>
        <v>0</v>
      </c>
    </row>
    <row r="45" spans="1:6" s="18" customFormat="1" ht="16.5" thickBot="1">
      <c r="A45" s="35" t="s">
        <v>84</v>
      </c>
      <c r="B45" s="46" t="s">
        <v>101</v>
      </c>
      <c r="C45" s="47" t="s">
        <v>32</v>
      </c>
      <c r="D45" s="34">
        <v>10</v>
      </c>
      <c r="E45" s="11"/>
      <c r="F45" s="5">
        <f t="shared" si="6"/>
        <v>0</v>
      </c>
    </row>
    <row r="46" spans="1:6" s="18" customFormat="1" ht="40.5" customHeight="1" thickBot="1">
      <c r="A46" s="49" t="s">
        <v>85</v>
      </c>
      <c r="B46" s="46" t="s">
        <v>86</v>
      </c>
      <c r="C46" s="33" t="s">
        <v>32</v>
      </c>
      <c r="D46" s="34">
        <v>10</v>
      </c>
      <c r="E46" s="2"/>
      <c r="F46" s="5">
        <f t="shared" ref="F46:F62" si="7">D46*E46</f>
        <v>0</v>
      </c>
    </row>
    <row r="47" spans="1:6" s="18" customFormat="1" ht="115.5" thickBot="1">
      <c r="A47" s="31" t="s">
        <v>87</v>
      </c>
      <c r="B47" s="32" t="s">
        <v>103</v>
      </c>
      <c r="C47" s="33" t="s">
        <v>27</v>
      </c>
      <c r="D47" s="34">
        <v>100</v>
      </c>
      <c r="E47" s="2"/>
      <c r="F47" s="3">
        <f t="shared" si="7"/>
        <v>0</v>
      </c>
    </row>
    <row r="48" spans="1:6" s="18" customFormat="1" ht="64.5" thickBot="1">
      <c r="A48" s="31" t="s">
        <v>104</v>
      </c>
      <c r="B48" s="32" t="s">
        <v>88</v>
      </c>
      <c r="C48" s="33" t="s">
        <v>32</v>
      </c>
      <c r="D48" s="48">
        <v>10</v>
      </c>
      <c r="E48" s="2"/>
      <c r="F48" s="3">
        <f t="shared" si="7"/>
        <v>0</v>
      </c>
    </row>
    <row r="49" spans="1:6" s="18" customFormat="1" ht="64.5" thickBot="1">
      <c r="A49" s="35" t="s">
        <v>105</v>
      </c>
      <c r="B49" s="46" t="s">
        <v>89</v>
      </c>
      <c r="C49" s="47" t="s">
        <v>32</v>
      </c>
      <c r="D49" s="48">
        <v>10</v>
      </c>
      <c r="E49" s="11"/>
      <c r="F49" s="5">
        <f t="shared" si="7"/>
        <v>0</v>
      </c>
    </row>
    <row r="50" spans="1:6" s="18" customFormat="1" ht="26.25" thickBot="1">
      <c r="A50" s="35" t="s">
        <v>90</v>
      </c>
      <c r="B50" s="46" t="s">
        <v>108</v>
      </c>
      <c r="C50" s="33" t="s">
        <v>16</v>
      </c>
      <c r="D50" s="34">
        <v>100</v>
      </c>
      <c r="E50" s="2"/>
      <c r="F50" s="5">
        <f t="shared" si="7"/>
        <v>0</v>
      </c>
    </row>
    <row r="51" spans="1:6" s="18" customFormat="1" ht="39" thickBot="1">
      <c r="A51" s="31" t="s">
        <v>92</v>
      </c>
      <c r="B51" s="32" t="s">
        <v>109</v>
      </c>
      <c r="C51" s="33" t="s">
        <v>16</v>
      </c>
      <c r="D51" s="34">
        <v>100</v>
      </c>
      <c r="E51" s="2"/>
      <c r="F51" s="3">
        <f t="shared" si="7"/>
        <v>0</v>
      </c>
    </row>
    <row r="52" spans="1:6" s="18" customFormat="1" ht="105" customHeight="1" thickBot="1">
      <c r="A52" s="35" t="s">
        <v>106</v>
      </c>
      <c r="B52" s="46" t="s">
        <v>110</v>
      </c>
      <c r="C52" s="33" t="s">
        <v>16</v>
      </c>
      <c r="D52" s="34">
        <v>100</v>
      </c>
      <c r="E52" s="2"/>
      <c r="F52" s="5">
        <f t="shared" si="7"/>
        <v>0</v>
      </c>
    </row>
    <row r="53" spans="1:6" s="18" customFormat="1" ht="40.5" customHeight="1" thickBot="1">
      <c r="A53" s="49" t="s">
        <v>107</v>
      </c>
      <c r="B53" s="46" t="s">
        <v>91</v>
      </c>
      <c r="C53" s="47" t="s">
        <v>16</v>
      </c>
      <c r="D53" s="48">
        <v>100</v>
      </c>
      <c r="E53" s="11"/>
      <c r="F53" s="5">
        <f t="shared" si="7"/>
        <v>0</v>
      </c>
    </row>
    <row r="54" spans="1:6" s="18" customFormat="1" ht="142.5" customHeight="1" thickBot="1">
      <c r="A54" s="31" t="s">
        <v>111</v>
      </c>
      <c r="B54" s="32" t="s">
        <v>113</v>
      </c>
      <c r="C54" s="33" t="s">
        <v>16</v>
      </c>
      <c r="D54" s="34">
        <v>20</v>
      </c>
      <c r="E54" s="2"/>
      <c r="F54" s="3">
        <f t="shared" ref="F54" si="8">D54*E54</f>
        <v>0</v>
      </c>
    </row>
    <row r="55" spans="1:6" s="18" customFormat="1" ht="39" thickBot="1">
      <c r="A55" s="31" t="s">
        <v>112</v>
      </c>
      <c r="B55" s="32" t="s">
        <v>121</v>
      </c>
      <c r="C55" s="43"/>
      <c r="D55" s="44"/>
      <c r="E55" s="44"/>
      <c r="F55" s="45"/>
    </row>
    <row r="56" spans="1:6" s="18" customFormat="1" ht="16.5" thickBot="1">
      <c r="A56" s="35" t="s">
        <v>114</v>
      </c>
      <c r="B56" s="46" t="s">
        <v>122</v>
      </c>
      <c r="C56" s="33" t="s">
        <v>32</v>
      </c>
      <c r="D56" s="34">
        <v>2</v>
      </c>
      <c r="E56" s="2"/>
      <c r="F56" s="3">
        <f t="shared" si="7"/>
        <v>0</v>
      </c>
    </row>
    <row r="57" spans="1:6" s="18" customFormat="1" ht="16.5" thickBot="1">
      <c r="A57" s="35" t="s">
        <v>115</v>
      </c>
      <c r="B57" s="46" t="s">
        <v>123</v>
      </c>
      <c r="C57" s="33" t="s">
        <v>32</v>
      </c>
      <c r="D57" s="34">
        <v>2</v>
      </c>
      <c r="E57" s="2"/>
      <c r="F57" s="5">
        <f t="shared" si="7"/>
        <v>0</v>
      </c>
    </row>
    <row r="58" spans="1:6" s="18" customFormat="1" ht="16.5" thickBot="1">
      <c r="A58" s="31" t="s">
        <v>116</v>
      </c>
      <c r="B58" s="32" t="s">
        <v>124</v>
      </c>
      <c r="C58" s="33" t="s">
        <v>32</v>
      </c>
      <c r="D58" s="34">
        <v>2</v>
      </c>
      <c r="E58" s="2"/>
      <c r="F58" s="3">
        <f t="shared" si="7"/>
        <v>0</v>
      </c>
    </row>
    <row r="59" spans="1:6" s="18" customFormat="1" ht="16.5" thickBot="1">
      <c r="A59" s="35" t="s">
        <v>117</v>
      </c>
      <c r="B59" s="46" t="s">
        <v>125</v>
      </c>
      <c r="C59" s="33" t="s">
        <v>32</v>
      </c>
      <c r="D59" s="34">
        <v>2</v>
      </c>
      <c r="E59" s="2"/>
      <c r="F59" s="5">
        <f t="shared" si="7"/>
        <v>0</v>
      </c>
    </row>
    <row r="60" spans="1:6" s="18" customFormat="1" ht="16.5" thickBot="1">
      <c r="A60" s="49" t="s">
        <v>118</v>
      </c>
      <c r="B60" s="46" t="s">
        <v>126</v>
      </c>
      <c r="C60" s="33" t="s">
        <v>32</v>
      </c>
      <c r="D60" s="34">
        <v>2</v>
      </c>
      <c r="E60" s="2"/>
      <c r="F60" s="5">
        <f t="shared" si="7"/>
        <v>0</v>
      </c>
    </row>
    <row r="61" spans="1:6" s="18" customFormat="1" ht="16.5" thickBot="1">
      <c r="A61" s="31" t="s">
        <v>119</v>
      </c>
      <c r="B61" s="32" t="s">
        <v>127</v>
      </c>
      <c r="C61" s="33" t="s">
        <v>32</v>
      </c>
      <c r="D61" s="34">
        <v>2</v>
      </c>
      <c r="E61" s="2"/>
      <c r="F61" s="3">
        <f t="shared" si="7"/>
        <v>0</v>
      </c>
    </row>
    <row r="62" spans="1:6" s="18" customFormat="1" ht="16.5" thickBot="1">
      <c r="A62" s="31" t="s">
        <v>120</v>
      </c>
      <c r="B62" s="32" t="s">
        <v>128</v>
      </c>
      <c r="C62" s="33" t="s">
        <v>32</v>
      </c>
      <c r="D62" s="34">
        <v>2</v>
      </c>
      <c r="E62" s="2"/>
      <c r="F62" s="3">
        <f t="shared" si="7"/>
        <v>0</v>
      </c>
    </row>
    <row r="63" spans="1:6" s="30" customFormat="1" ht="24" customHeight="1" thickBot="1">
      <c r="A63" s="25" t="s">
        <v>18</v>
      </c>
      <c r="B63" s="36" t="s">
        <v>61</v>
      </c>
      <c r="C63" s="36"/>
      <c r="D63" s="36"/>
      <c r="E63" s="37"/>
      <c r="F63" s="4">
        <f>SUM(F56:F62,F37:F54,F27:F35,F24:F25)</f>
        <v>0</v>
      </c>
    </row>
    <row r="64" spans="1:6" s="30" customFormat="1" ht="13.5" thickBot="1">
      <c r="B64" s="38"/>
      <c r="E64" s="39"/>
      <c r="F64" s="39"/>
    </row>
    <row r="65" spans="1:6" s="30" customFormat="1" ht="24" customHeight="1" thickBot="1">
      <c r="A65" s="25" t="s">
        <v>19</v>
      </c>
      <c r="B65" s="40" t="s">
        <v>129</v>
      </c>
      <c r="C65" s="41"/>
      <c r="D65" s="41"/>
      <c r="E65" s="41"/>
      <c r="F65" s="42"/>
    </row>
    <row r="66" spans="1:6" s="18" customFormat="1" ht="26.25" thickBot="1">
      <c r="A66" s="31" t="s">
        <v>23</v>
      </c>
      <c r="B66" s="32" t="s">
        <v>141</v>
      </c>
      <c r="C66" s="33" t="s">
        <v>16</v>
      </c>
      <c r="D66" s="34">
        <v>30</v>
      </c>
      <c r="E66" s="11"/>
      <c r="F66" s="3">
        <f t="shared" ref="F66" si="9">D66*E66</f>
        <v>0</v>
      </c>
    </row>
    <row r="67" spans="1:6" s="18" customFormat="1" ht="51.75" thickBot="1">
      <c r="A67" s="31" t="s">
        <v>24</v>
      </c>
      <c r="B67" s="32" t="s">
        <v>142</v>
      </c>
      <c r="C67" s="33" t="s">
        <v>143</v>
      </c>
      <c r="D67" s="34">
        <v>1000</v>
      </c>
      <c r="E67" s="11"/>
      <c r="F67" s="3">
        <f t="shared" ref="F67" si="10">D67*E67</f>
        <v>0</v>
      </c>
    </row>
    <row r="68" spans="1:6" s="18" customFormat="1" ht="39" thickBot="1">
      <c r="A68" s="35" t="s">
        <v>26</v>
      </c>
      <c r="B68" s="46" t="s">
        <v>148</v>
      </c>
      <c r="C68" s="33" t="s">
        <v>38</v>
      </c>
      <c r="D68" s="34">
        <v>10</v>
      </c>
      <c r="E68" s="11"/>
      <c r="F68" s="3">
        <f t="shared" ref="F68" si="11">D68*E68</f>
        <v>0</v>
      </c>
    </row>
    <row r="69" spans="1:6" s="18" customFormat="1" ht="39" thickBot="1">
      <c r="A69" s="35" t="s">
        <v>28</v>
      </c>
      <c r="B69" s="46" t="s">
        <v>149</v>
      </c>
      <c r="C69" s="47" t="s">
        <v>38</v>
      </c>
      <c r="D69" s="48">
        <v>10</v>
      </c>
      <c r="E69" s="11"/>
      <c r="F69" s="5">
        <f t="shared" ref="F69:F89" si="12">D69*E69</f>
        <v>0</v>
      </c>
    </row>
    <row r="70" spans="1:6" s="18" customFormat="1" ht="39" thickBot="1">
      <c r="A70" s="31" t="s">
        <v>144</v>
      </c>
      <c r="B70" s="32" t="s">
        <v>181</v>
      </c>
      <c r="C70" s="47" t="s">
        <v>16</v>
      </c>
      <c r="D70" s="34">
        <v>30</v>
      </c>
      <c r="E70" s="2"/>
      <c r="F70" s="3">
        <f t="shared" si="12"/>
        <v>0</v>
      </c>
    </row>
    <row r="71" spans="1:6" s="18" customFormat="1" ht="39" thickBot="1">
      <c r="A71" s="35" t="s">
        <v>145</v>
      </c>
      <c r="B71" s="46" t="s">
        <v>182</v>
      </c>
      <c r="C71" s="47" t="s">
        <v>16</v>
      </c>
      <c r="D71" s="34">
        <v>20</v>
      </c>
      <c r="E71" s="11"/>
      <c r="F71" s="5">
        <f t="shared" si="12"/>
        <v>0</v>
      </c>
    </row>
    <row r="72" spans="1:6" s="18" customFormat="1" ht="39" thickBot="1">
      <c r="A72" s="49" t="s">
        <v>146</v>
      </c>
      <c r="B72" s="46" t="s">
        <v>147</v>
      </c>
      <c r="C72" s="47" t="s">
        <v>16</v>
      </c>
      <c r="D72" s="48">
        <v>50</v>
      </c>
      <c r="E72" s="11"/>
      <c r="F72" s="5">
        <f t="shared" si="12"/>
        <v>0</v>
      </c>
    </row>
    <row r="73" spans="1:6" s="18" customFormat="1" ht="77.25" thickBot="1">
      <c r="A73" s="31" t="s">
        <v>150</v>
      </c>
      <c r="B73" s="32" t="s">
        <v>184</v>
      </c>
      <c r="C73" s="43"/>
      <c r="D73" s="44"/>
      <c r="E73" s="44"/>
      <c r="F73" s="45"/>
    </row>
    <row r="74" spans="1:6" s="18" customFormat="1" ht="16.5" thickBot="1">
      <c r="A74" s="50" t="s">
        <v>151</v>
      </c>
      <c r="B74" s="32" t="s">
        <v>172</v>
      </c>
      <c r="C74" s="33" t="s">
        <v>16</v>
      </c>
      <c r="D74" s="34">
        <v>10</v>
      </c>
      <c r="E74" s="2"/>
      <c r="F74" s="3">
        <f t="shared" si="12"/>
        <v>0</v>
      </c>
    </row>
    <row r="75" spans="1:6" s="18" customFormat="1" ht="16.5" thickBot="1">
      <c r="A75" s="50" t="s">
        <v>152</v>
      </c>
      <c r="B75" s="32" t="s">
        <v>173</v>
      </c>
      <c r="C75" s="33" t="s">
        <v>16</v>
      </c>
      <c r="D75" s="34">
        <v>10</v>
      </c>
      <c r="E75" s="2"/>
      <c r="F75" s="3">
        <f t="shared" si="12"/>
        <v>0</v>
      </c>
    </row>
    <row r="76" spans="1:6" s="18" customFormat="1" ht="39" thickBot="1">
      <c r="A76" s="50" t="s">
        <v>153</v>
      </c>
      <c r="B76" s="32" t="s">
        <v>154</v>
      </c>
      <c r="C76" s="33" t="s">
        <v>38</v>
      </c>
      <c r="D76" s="34">
        <v>5</v>
      </c>
      <c r="E76" s="2"/>
      <c r="F76" s="5">
        <f t="shared" si="12"/>
        <v>0</v>
      </c>
    </row>
    <row r="77" spans="1:6" s="18" customFormat="1" ht="51.75" thickBot="1">
      <c r="A77" s="50" t="s">
        <v>155</v>
      </c>
      <c r="B77" s="32" t="s">
        <v>183</v>
      </c>
      <c r="C77" s="33" t="s">
        <v>27</v>
      </c>
      <c r="D77" s="34">
        <v>10</v>
      </c>
      <c r="E77" s="2"/>
      <c r="F77" s="3">
        <f t="shared" si="12"/>
        <v>0</v>
      </c>
    </row>
    <row r="78" spans="1:6" s="18" customFormat="1" ht="39" thickBot="1">
      <c r="A78" s="50" t="s">
        <v>156</v>
      </c>
      <c r="B78" s="32" t="s">
        <v>185</v>
      </c>
      <c r="C78" s="33" t="s">
        <v>16</v>
      </c>
      <c r="D78" s="34">
        <v>25</v>
      </c>
      <c r="E78" s="2"/>
      <c r="F78" s="5">
        <f t="shared" si="12"/>
        <v>0</v>
      </c>
    </row>
    <row r="79" spans="1:6" s="18" customFormat="1" ht="39" thickBot="1">
      <c r="A79" s="50" t="s">
        <v>157</v>
      </c>
      <c r="B79" s="46" t="s">
        <v>158</v>
      </c>
      <c r="C79" s="47" t="s">
        <v>16</v>
      </c>
      <c r="D79" s="48">
        <v>20</v>
      </c>
      <c r="E79" s="2"/>
      <c r="F79" s="5">
        <f t="shared" si="12"/>
        <v>0</v>
      </c>
    </row>
    <row r="80" spans="1:6" s="18" customFormat="1" ht="51.75" thickBot="1">
      <c r="A80" s="50" t="s">
        <v>159</v>
      </c>
      <c r="B80" s="32" t="s">
        <v>160</v>
      </c>
      <c r="C80" s="33" t="s">
        <v>16</v>
      </c>
      <c r="D80" s="34">
        <v>20</v>
      </c>
      <c r="E80" s="2"/>
      <c r="F80" s="3">
        <f t="shared" si="12"/>
        <v>0</v>
      </c>
    </row>
    <row r="81" spans="1:6" s="18" customFormat="1" ht="54" customHeight="1" thickBot="1">
      <c r="A81" s="49" t="s">
        <v>161</v>
      </c>
      <c r="B81" s="32" t="s">
        <v>186</v>
      </c>
      <c r="C81" s="33" t="s">
        <v>16</v>
      </c>
      <c r="D81" s="34">
        <v>20</v>
      </c>
      <c r="E81" s="2"/>
      <c r="F81" s="3">
        <f t="shared" si="12"/>
        <v>0</v>
      </c>
    </row>
    <row r="82" spans="1:6" s="18" customFormat="1" ht="66.75" customHeight="1" thickBot="1">
      <c r="A82" s="50" t="s">
        <v>162</v>
      </c>
      <c r="B82" s="32" t="s">
        <v>174</v>
      </c>
      <c r="C82" s="33" t="s">
        <v>16</v>
      </c>
      <c r="D82" s="34">
        <v>20</v>
      </c>
      <c r="E82" s="2"/>
      <c r="F82" s="5">
        <f t="shared" si="12"/>
        <v>0</v>
      </c>
    </row>
    <row r="83" spans="1:6" s="18" customFormat="1" ht="51.75" thickBot="1">
      <c r="A83" s="49" t="s">
        <v>163</v>
      </c>
      <c r="B83" s="46" t="s">
        <v>187</v>
      </c>
      <c r="C83" s="47" t="s">
        <v>16</v>
      </c>
      <c r="D83" s="48">
        <v>20</v>
      </c>
      <c r="E83" s="11"/>
      <c r="F83" s="5">
        <f t="shared" si="12"/>
        <v>0</v>
      </c>
    </row>
    <row r="84" spans="1:6" s="18" customFormat="1" ht="64.5" thickBot="1">
      <c r="A84" s="50" t="s">
        <v>164</v>
      </c>
      <c r="B84" s="32" t="s">
        <v>175</v>
      </c>
      <c r="C84" s="33" t="s">
        <v>16</v>
      </c>
      <c r="D84" s="34">
        <v>50</v>
      </c>
      <c r="E84" s="2"/>
      <c r="F84" s="3">
        <f t="shared" si="12"/>
        <v>0</v>
      </c>
    </row>
    <row r="85" spans="1:6" s="18" customFormat="1" ht="51.75" thickBot="1">
      <c r="A85" s="49" t="s">
        <v>165</v>
      </c>
      <c r="B85" s="46" t="s">
        <v>176</v>
      </c>
      <c r="C85" s="47" t="s">
        <v>27</v>
      </c>
      <c r="D85" s="48">
        <v>20</v>
      </c>
      <c r="E85" s="11"/>
      <c r="F85" s="5">
        <f t="shared" si="12"/>
        <v>0</v>
      </c>
    </row>
    <row r="86" spans="1:6" s="18" customFormat="1" ht="51.75" thickBot="1">
      <c r="A86" s="50" t="s">
        <v>166</v>
      </c>
      <c r="B86" s="32" t="s">
        <v>177</v>
      </c>
      <c r="C86" s="33" t="s">
        <v>27</v>
      </c>
      <c r="D86" s="34">
        <v>20</v>
      </c>
      <c r="E86" s="2"/>
      <c r="F86" s="5">
        <f t="shared" si="12"/>
        <v>0</v>
      </c>
    </row>
    <row r="87" spans="1:6" s="18" customFormat="1" ht="102.75" thickBot="1">
      <c r="A87" s="50" t="s">
        <v>167</v>
      </c>
      <c r="B87" s="32" t="s">
        <v>168</v>
      </c>
      <c r="C87" s="33" t="s">
        <v>27</v>
      </c>
      <c r="D87" s="34">
        <v>10</v>
      </c>
      <c r="E87" s="2"/>
      <c r="F87" s="3">
        <f t="shared" si="12"/>
        <v>0</v>
      </c>
    </row>
    <row r="88" spans="1:6" s="51" customFormat="1" ht="41.25" customHeight="1" thickBot="1">
      <c r="A88" s="50" t="s">
        <v>169</v>
      </c>
      <c r="B88" s="32" t="s">
        <v>178</v>
      </c>
      <c r="C88" s="33" t="s">
        <v>16</v>
      </c>
      <c r="D88" s="34">
        <v>10</v>
      </c>
      <c r="E88" s="2"/>
      <c r="F88" s="14">
        <f t="shared" si="12"/>
        <v>0</v>
      </c>
    </row>
    <row r="89" spans="1:6" s="18" customFormat="1" ht="28.5" customHeight="1" thickBot="1">
      <c r="A89" s="50" t="s">
        <v>170</v>
      </c>
      <c r="B89" s="32" t="s">
        <v>171</v>
      </c>
      <c r="C89" s="33" t="s">
        <v>32</v>
      </c>
      <c r="D89" s="34">
        <v>2</v>
      </c>
      <c r="E89" s="2"/>
      <c r="F89" s="14">
        <f t="shared" si="12"/>
        <v>0</v>
      </c>
    </row>
    <row r="90" spans="1:6" s="30" customFormat="1" ht="24" customHeight="1" thickBot="1">
      <c r="A90" s="25" t="s">
        <v>19</v>
      </c>
      <c r="B90" s="36" t="s">
        <v>130</v>
      </c>
      <c r="C90" s="36"/>
      <c r="D90" s="36"/>
      <c r="E90" s="37"/>
      <c r="F90" s="4">
        <f>SUM(F74:F89,F66:F72)</f>
        <v>0</v>
      </c>
    </row>
    <row r="91" spans="1:6" s="30" customFormat="1" ht="13.5" thickBot="1">
      <c r="B91" s="38"/>
      <c r="E91" s="39"/>
      <c r="F91" s="39"/>
    </row>
    <row r="92" spans="1:6" s="30" customFormat="1" ht="24" customHeight="1" thickBot="1">
      <c r="A92" s="25" t="s">
        <v>29</v>
      </c>
      <c r="B92" s="40" t="s">
        <v>131</v>
      </c>
      <c r="C92" s="41"/>
      <c r="D92" s="41"/>
      <c r="E92" s="41"/>
      <c r="F92" s="42"/>
    </row>
    <row r="93" spans="1:6" s="18" customFormat="1" ht="27" customHeight="1" thickBot="1">
      <c r="A93" s="52" t="s">
        <v>31</v>
      </c>
      <c r="B93" s="32" t="s">
        <v>133</v>
      </c>
      <c r="C93" s="33" t="s">
        <v>134</v>
      </c>
      <c r="D93" s="34">
        <v>700</v>
      </c>
      <c r="E93" s="11"/>
      <c r="F93" s="3">
        <f t="shared" ref="F93" si="13">D93*E93</f>
        <v>0</v>
      </c>
    </row>
    <row r="94" spans="1:6" s="18" customFormat="1" ht="78.75" customHeight="1" thickBot="1">
      <c r="A94" s="31" t="s">
        <v>30</v>
      </c>
      <c r="B94" s="46" t="s">
        <v>138</v>
      </c>
      <c r="C94" s="43"/>
      <c r="D94" s="44"/>
      <c r="E94" s="44"/>
      <c r="F94" s="45"/>
    </row>
    <row r="95" spans="1:6" s="18" customFormat="1" ht="16.5" thickBot="1">
      <c r="A95" s="53" t="s">
        <v>135</v>
      </c>
      <c r="B95" s="46" t="s">
        <v>139</v>
      </c>
      <c r="C95" s="47" t="s">
        <v>136</v>
      </c>
      <c r="D95" s="48">
        <v>200</v>
      </c>
      <c r="E95" s="2"/>
      <c r="F95" s="3">
        <f t="shared" ref="F95:F96" si="14">D95*E95</f>
        <v>0</v>
      </c>
    </row>
    <row r="96" spans="1:6" s="18" customFormat="1" ht="16.5" thickBot="1">
      <c r="A96" s="31" t="s">
        <v>137</v>
      </c>
      <c r="B96" s="46" t="s">
        <v>140</v>
      </c>
      <c r="C96" s="33" t="s">
        <v>136</v>
      </c>
      <c r="D96" s="34">
        <v>200</v>
      </c>
      <c r="E96" s="2"/>
      <c r="F96" s="3">
        <f t="shared" si="14"/>
        <v>0</v>
      </c>
    </row>
    <row r="97" spans="1:6" s="51" customFormat="1" ht="24" customHeight="1" thickBot="1">
      <c r="A97" s="25" t="s">
        <v>29</v>
      </c>
      <c r="B97" s="36" t="s">
        <v>132</v>
      </c>
      <c r="C97" s="36"/>
      <c r="D97" s="36"/>
      <c r="E97" s="37"/>
      <c r="F97" s="4">
        <f>SUM(F93,F95:F96)</f>
        <v>0</v>
      </c>
    </row>
    <row r="98" spans="1:6" s="18" customFormat="1" ht="16.5" thickBot="1">
      <c r="A98" s="30"/>
      <c r="B98" s="38"/>
      <c r="C98" s="30"/>
      <c r="D98" s="30"/>
      <c r="E98" s="39"/>
      <c r="F98" s="39"/>
    </row>
    <row r="99" spans="1:6" s="58" customFormat="1" ht="24" customHeight="1" thickBot="1">
      <c r="A99" s="54"/>
      <c r="B99" s="55" t="s">
        <v>7</v>
      </c>
      <c r="C99" s="56"/>
      <c r="D99" s="6"/>
      <c r="E99" s="57"/>
      <c r="F99" s="7"/>
    </row>
    <row r="100" spans="1:6" s="58" customFormat="1" ht="24" customHeight="1" thickBot="1">
      <c r="A100" s="59" t="s">
        <v>17</v>
      </c>
      <c r="B100" s="60" t="str">
        <f>B7</f>
        <v>ZEMLJANI RADOVI</v>
      </c>
      <c r="C100" s="60"/>
      <c r="D100" s="60"/>
      <c r="E100" s="60"/>
      <c r="F100" s="8">
        <f>F20</f>
        <v>0</v>
      </c>
    </row>
    <row r="101" spans="1:6" s="58" customFormat="1" ht="24" customHeight="1" thickBot="1">
      <c r="A101" s="9" t="s">
        <v>18</v>
      </c>
      <c r="B101" s="13" t="str">
        <f>B22</f>
        <v>ODRŽAVANJE KOMUNALNE OPREME I OSTALI RADOVI</v>
      </c>
      <c r="C101" s="13"/>
      <c r="D101" s="13"/>
      <c r="E101" s="13"/>
      <c r="F101" s="8">
        <f>F63</f>
        <v>0</v>
      </c>
    </row>
    <row r="102" spans="1:6" s="58" customFormat="1" ht="24" customHeight="1" thickBot="1">
      <c r="A102" s="59" t="s">
        <v>19</v>
      </c>
      <c r="B102" s="60" t="str">
        <f>B65</f>
        <v>BETONSKI, TESARSKI I ZIDARSKI RADOVI</v>
      </c>
      <c r="C102" s="60"/>
      <c r="D102" s="60"/>
      <c r="E102" s="60"/>
      <c r="F102" s="8">
        <f>F90</f>
        <v>0</v>
      </c>
    </row>
    <row r="103" spans="1:6" s="58" customFormat="1" ht="24" customHeight="1" thickBot="1">
      <c r="A103" s="9" t="s">
        <v>29</v>
      </c>
      <c r="B103" s="13" t="str">
        <f>B92</f>
        <v>OSTALI POSLOVI</v>
      </c>
      <c r="C103" s="13"/>
      <c r="D103" s="13"/>
      <c r="E103" s="13"/>
      <c r="F103" s="8">
        <f>F97</f>
        <v>0</v>
      </c>
    </row>
    <row r="104" spans="1:6" s="58" customFormat="1" ht="24" customHeight="1" thickBot="1">
      <c r="A104" s="18"/>
      <c r="B104" s="61" t="s">
        <v>8</v>
      </c>
      <c r="C104" s="61"/>
      <c r="D104" s="61"/>
      <c r="E104" s="61"/>
      <c r="F104" s="10">
        <f>SUM(F100:F103)</f>
        <v>0</v>
      </c>
    </row>
    <row r="105" spans="1:6" s="58" customFormat="1" ht="24" customHeight="1" thickBot="1">
      <c r="A105" s="18"/>
      <c r="B105" s="61" t="s">
        <v>9</v>
      </c>
      <c r="C105" s="61"/>
      <c r="D105" s="61"/>
      <c r="E105" s="61"/>
      <c r="F105" s="10">
        <f>F104*0.25</f>
        <v>0</v>
      </c>
    </row>
    <row r="106" spans="1:6" s="58" customFormat="1" ht="24" customHeight="1" thickBot="1">
      <c r="A106" s="18"/>
      <c r="B106" s="61" t="s">
        <v>10</v>
      </c>
      <c r="C106" s="61"/>
      <c r="D106" s="61"/>
      <c r="E106" s="61"/>
      <c r="F106" s="10">
        <f>SUM(F104:F105)</f>
        <v>0</v>
      </c>
    </row>
    <row r="107" spans="1:6" s="58" customFormat="1" ht="15.75">
      <c r="A107" s="16"/>
      <c r="B107" s="62"/>
      <c r="C107" s="16"/>
      <c r="D107" s="16"/>
      <c r="E107" s="63"/>
      <c r="F107" s="63"/>
    </row>
    <row r="108" spans="1:6" s="58" customFormat="1" ht="15.75">
      <c r="A108" s="16"/>
      <c r="B108" s="62"/>
      <c r="C108" s="16"/>
      <c r="D108" s="16"/>
      <c r="E108" s="63"/>
      <c r="F108" s="63"/>
    </row>
    <row r="109" spans="1:6" s="58" customFormat="1" ht="15.75">
      <c r="A109" s="64" t="s">
        <v>11</v>
      </c>
      <c r="B109" s="64"/>
      <c r="C109" s="16"/>
      <c r="D109" s="16"/>
      <c r="E109" s="65"/>
      <c r="F109" s="65"/>
    </row>
    <row r="110" spans="1:6" s="58" customFormat="1" ht="16.5" thickBot="1">
      <c r="A110" s="16"/>
      <c r="B110" s="62"/>
      <c r="C110" s="16"/>
      <c r="D110" s="16"/>
      <c r="E110" s="65"/>
      <c r="F110" s="65"/>
    </row>
    <row r="111" spans="1:6" s="58" customFormat="1" ht="15.75">
      <c r="A111" s="16"/>
      <c r="B111" s="62"/>
      <c r="C111" s="66" t="s">
        <v>14</v>
      </c>
      <c r="D111" s="66"/>
      <c r="E111" s="66"/>
      <c r="F111" s="66"/>
    </row>
    <row r="112" spans="1:6" s="58" customFormat="1" ht="15.75">
      <c r="A112" s="16"/>
      <c r="B112" s="62"/>
      <c r="C112" s="16"/>
      <c r="D112" s="16"/>
      <c r="E112" s="65"/>
      <c r="F112" s="65"/>
    </row>
    <row r="113" spans="1:6" s="58" customFormat="1" ht="15.75">
      <c r="A113" s="16"/>
      <c r="B113" s="67" t="s">
        <v>15</v>
      </c>
      <c r="C113" s="16"/>
      <c r="D113" s="16"/>
      <c r="E113" s="65"/>
      <c r="F113" s="65"/>
    </row>
    <row r="114" spans="1:6" s="18" customFormat="1" ht="16.5" thickBot="1">
      <c r="A114" s="16"/>
      <c r="B114" s="62"/>
      <c r="C114" s="66" t="s">
        <v>12</v>
      </c>
      <c r="D114" s="66"/>
      <c r="E114" s="66"/>
      <c r="F114" s="66"/>
    </row>
    <row r="115" spans="1:6" s="18" customFormat="1" ht="15.75">
      <c r="A115" s="16"/>
      <c r="B115" s="62"/>
      <c r="C115" s="66" t="s">
        <v>13</v>
      </c>
      <c r="D115" s="66"/>
      <c r="E115" s="66"/>
      <c r="F115" s="66"/>
    </row>
  </sheetData>
  <sheetProtection algorithmName="SHA-512" hashValue="wALlFuYOPGSQUIKF9gCHKKgTYr56r4yQzovJSPLNvlA5i+KssX+TK0Ph5lgfWo73CbhxLXd2OouKKDM2DmZQPQ==" saltValue="GXiPBThXboKBcnyZBn58ew==" spinCount="100000" sheet="1" objects="1" scenarios="1"/>
  <mergeCells count="29">
    <mergeCell ref="B90:E90"/>
    <mergeCell ref="A1:F1"/>
    <mergeCell ref="A3:F3"/>
    <mergeCell ref="A4:F4"/>
    <mergeCell ref="A2:F2"/>
    <mergeCell ref="A5:F5"/>
    <mergeCell ref="C114:F114"/>
    <mergeCell ref="C115:F115"/>
    <mergeCell ref="B102:E102"/>
    <mergeCell ref="B101:E101"/>
    <mergeCell ref="B104:E104"/>
    <mergeCell ref="B105:E105"/>
    <mergeCell ref="B106:E106"/>
    <mergeCell ref="A109:B109"/>
    <mergeCell ref="B100:E100"/>
    <mergeCell ref="C111:F111"/>
    <mergeCell ref="B92:F92"/>
    <mergeCell ref="B97:E97"/>
    <mergeCell ref="B103:E103"/>
    <mergeCell ref="C94:F94"/>
    <mergeCell ref="B20:E20"/>
    <mergeCell ref="B63:E63"/>
    <mergeCell ref="B22:F22"/>
    <mergeCell ref="B65:F65"/>
    <mergeCell ref="C23:F23"/>
    <mergeCell ref="C26:F26"/>
    <mergeCell ref="C36:F36"/>
    <mergeCell ref="C55:F55"/>
    <mergeCell ref="C73:F73"/>
  </mergeCells>
  <phoneticPr fontId="6" type="noConversion"/>
  <pageMargins left="0.70000000000000007" right="0.70000000000000007" top="0.75" bottom="0.75" header="0.30000000000000004" footer="0.30000000000000004"/>
  <pageSetup paperSize="9" fitToHeight="0" orientation="portrait" r:id="rId1"/>
  <rowBreaks count="2" manualBreakCount="2">
    <brk id="64" max="5" man="1"/>
    <brk id="9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Uputa za popunjavanje</vt:lpstr>
      <vt:lpstr>Troškovnik</vt:lpstr>
      <vt:lpstr>Troškovnik!Print_Area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Kristijan Lončarić</dc:creator>
  <cp:lastModifiedBy>Kristijan Lončarić</cp:lastModifiedBy>
  <cp:lastPrinted>2025-01-08T06:54:48Z</cp:lastPrinted>
  <dcterms:created xsi:type="dcterms:W3CDTF">2021-12-13T14:27:14Z</dcterms:created>
  <dcterms:modified xsi:type="dcterms:W3CDTF">2025-01-08T07:19:18Z</dcterms:modified>
</cp:coreProperties>
</file>