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ncaric\Desktop\Nabava\2023\62-23 Održavanje JP, građevina i uređaja 2024\"/>
    </mc:Choice>
  </mc:AlternateContent>
  <xr:revisionPtr revIDLastSave="0" documentId="13_ncr:1_{E3FE9A65-B146-43D9-BDE6-E80B26DDB9D9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Uputa za popunjavanje" sheetId="4" r:id="rId1"/>
    <sheet name="Troškovnik" sheetId="2" r:id="rId2"/>
  </sheets>
  <definedNames>
    <definedName name="_xlnm.Print_Area" localSheetId="1">Troškovnik!$A$1:$F$121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5" i="2" l="1"/>
  <c r="F94" i="2"/>
  <c r="F93" i="2"/>
  <c r="F92" i="2"/>
  <c r="F91" i="2"/>
  <c r="F90" i="2"/>
  <c r="F89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1" i="2"/>
  <c r="F70" i="2"/>
  <c r="F69" i="2"/>
  <c r="F68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5" i="2"/>
  <c r="F44" i="2"/>
  <c r="F43" i="2"/>
  <c r="F42" i="2"/>
  <c r="F40" i="2"/>
  <c r="F39" i="2"/>
  <c r="F38" i="2"/>
  <c r="F37" i="2"/>
  <c r="F36" i="2"/>
  <c r="F35" i="2"/>
  <c r="F34" i="2"/>
  <c r="F33" i="2"/>
  <c r="F30" i="2"/>
  <c r="F32" i="2"/>
  <c r="F31" i="2"/>
  <c r="F29" i="2"/>
  <c r="F28" i="2"/>
  <c r="F26" i="2"/>
  <c r="F25" i="2"/>
  <c r="F24" i="2"/>
  <c r="F21" i="2"/>
  <c r="F23" i="2"/>
  <c r="F22" i="2"/>
  <c r="F20" i="2"/>
  <c r="F19" i="2"/>
  <c r="F17" i="2"/>
  <c r="F16" i="2"/>
  <c r="F14" i="2"/>
  <c r="F13" i="2"/>
  <c r="F12" i="2"/>
  <c r="F11" i="2"/>
  <c r="F10" i="2"/>
  <c r="F9" i="2"/>
  <c r="F102" i="2"/>
  <c r="F101" i="2"/>
  <c r="F100" i="2"/>
  <c r="F96" i="2" l="1"/>
  <c r="F65" i="2"/>
  <c r="F99" i="2"/>
  <c r="F103" i="2" s="1"/>
  <c r="B108" i="2" l="1"/>
  <c r="F108" i="2" l="1"/>
  <c r="B107" i="2" l="1"/>
  <c r="B106" i="2"/>
  <c r="F106" i="2" l="1"/>
  <c r="F107" i="2" l="1"/>
  <c r="F109" i="2" s="1"/>
  <c r="F110" i="2" s="1"/>
  <c r="F111" i="2" l="1"/>
</calcChain>
</file>

<file path=xl/sharedStrings.xml><?xml version="1.0" encoding="utf-8"?>
<sst xmlns="http://schemas.openxmlformats.org/spreadsheetml/2006/main" count="291" uniqueCount="211">
  <si>
    <t>T R O Š K O V N I K</t>
  </si>
  <si>
    <t>R. br.</t>
  </si>
  <si>
    <t>Opis</t>
  </si>
  <si>
    <t>Jedinična mjera</t>
  </si>
  <si>
    <t>Jedinična cijena</t>
  </si>
  <si>
    <t>Količina</t>
  </si>
  <si>
    <t>Iznos</t>
  </si>
  <si>
    <t>kom</t>
  </si>
  <si>
    <t>REKAPITULACIJA</t>
  </si>
  <si>
    <t>UKUPNO:</t>
  </si>
  <si>
    <t>PDV (25%):</t>
  </si>
  <si>
    <t>SVEUKUPNO:</t>
  </si>
  <si>
    <t>U _____________, _______________ godine.</t>
  </si>
  <si>
    <t>___________________________________</t>
  </si>
  <si>
    <t>(ime, prezime i potpis ovlaštene osobe Ponuditelja)</t>
  </si>
  <si>
    <t>PONUDITELJ</t>
  </si>
  <si>
    <t>MP</t>
  </si>
  <si>
    <t>1.</t>
  </si>
  <si>
    <t>2.</t>
  </si>
  <si>
    <t>3.</t>
  </si>
  <si>
    <t>Popunjavaju se samo polja označena svijetlo plavom bojom, i to jediničnim cijenama bez PDV-a. Molimo ponuditelje da ne mijenjaju preostala polja. Naručitelj je u obrazac ubacio odgovarajuće formule za izračun cijene.
Ukoliko je ponuđena cijena nula, odnosno ponuditelj stavku nudi besplatno obvezan je u polje predviđeno za upis cijene iste upisati iznos od 0,00 EUR (nula eura). Sve stavke troškovnika moraju biti popunjene.
Ukoliko ponuditelj nije u sustavu PDV-a, u rekapitulaciji pod stavkom "PDV (25%)" upisuje nulu (0). Za ponuditelje u sustavu PDV-a ova stavka će se automatski izračunati i nema potrebe za upisivanjem ičega.
OPĆINA OMIŠALJ</t>
  </si>
  <si>
    <t>2.1.</t>
  </si>
  <si>
    <t>2.2.</t>
  </si>
  <si>
    <t>1.1.</t>
  </si>
  <si>
    <t>3.1.</t>
  </si>
  <si>
    <t>3.2.</t>
  </si>
  <si>
    <t>3.3.</t>
  </si>
  <si>
    <t>h</t>
  </si>
  <si>
    <t>3.4.</t>
  </si>
  <si>
    <t>Evidencijski broj nabave: 62/23</t>
  </si>
  <si>
    <t>Predmet nabave: Radovi na održavanju javnih površina na kojima nije dopušten promet motornim vozilima, javnih zelenih površina te građevina, uređaja i predmeta javne namjene u 2024. godini</t>
  </si>
  <si>
    <t>ZEMLJANI RADOVI I ODRŽAVANJE KOMUNALNE OPREME</t>
  </si>
  <si>
    <t>ZEMLJANI RADOVI I ODRŽAVANJE KOMUNALNE OPREME - UKUPNO</t>
  </si>
  <si>
    <t>m3</t>
  </si>
  <si>
    <t>Postavljanje prometnih znakova, putokaza, obavjesnih ploča i sl. uz javne površine.</t>
  </si>
  <si>
    <t>Demontaža komunalne opreme i odvoz na privremeno skladište.</t>
  </si>
  <si>
    <t>m2</t>
  </si>
  <si>
    <t>m'</t>
  </si>
  <si>
    <t>Nabava i ugradnja materijala na popravcima sanitarnih čvorova.</t>
  </si>
  <si>
    <t>1.2.</t>
  </si>
  <si>
    <t>1.3.</t>
  </si>
  <si>
    <t>1.4.</t>
  </si>
  <si>
    <t>1.5.</t>
  </si>
  <si>
    <t>1.6.</t>
  </si>
  <si>
    <t>1.7.</t>
  </si>
  <si>
    <t>1.7.1.</t>
  </si>
  <si>
    <t>1.8.</t>
  </si>
  <si>
    <t>1.8.1.</t>
  </si>
  <si>
    <t>1.8.2.</t>
  </si>
  <si>
    <t>1.8.3.</t>
  </si>
  <si>
    <t>1.8.4.</t>
  </si>
  <si>
    <t>1.8.5.</t>
  </si>
  <si>
    <t>1.8.6.</t>
  </si>
  <si>
    <t>1.8.7.</t>
  </si>
  <si>
    <t>1.9.</t>
  </si>
  <si>
    <t>1.9.1.</t>
  </si>
  <si>
    <t>1.9.2.</t>
  </si>
  <si>
    <t>1.9.3.</t>
  </si>
  <si>
    <t>1.9.4.</t>
  </si>
  <si>
    <t>1.9.5.</t>
  </si>
  <si>
    <t>1.9.6.</t>
  </si>
  <si>
    <t>1.9.7.</t>
  </si>
  <si>
    <t>1.9.8.</t>
  </si>
  <si>
    <t>1.10.</t>
  </si>
  <si>
    <t>1.11.</t>
  </si>
  <si>
    <t>1.12.</t>
  </si>
  <si>
    <t>1.13.</t>
  </si>
  <si>
    <t>1.14.</t>
  </si>
  <si>
    <t>1.15.</t>
  </si>
  <si>
    <t>1.15.1.</t>
  </si>
  <si>
    <t>1.15.2.</t>
  </si>
  <si>
    <t>1.7.2.</t>
  </si>
  <si>
    <t>1.8.8.</t>
  </si>
  <si>
    <t>1.16.</t>
  </si>
  <si>
    <t>1.17.</t>
  </si>
  <si>
    <t>1.18.</t>
  </si>
  <si>
    <t>1.18.1.</t>
  </si>
  <si>
    <t>1.18.2.</t>
  </si>
  <si>
    <t>1.18.3.</t>
  </si>
  <si>
    <t>1.18.4.</t>
  </si>
  <si>
    <t>1.18.5.</t>
  </si>
  <si>
    <t>1.18.6.</t>
  </si>
  <si>
    <t>1.18.7.</t>
  </si>
  <si>
    <t>1.18.8.</t>
  </si>
  <si>
    <t>1.18.9.</t>
  </si>
  <si>
    <t>1.18.10.</t>
  </si>
  <si>
    <t>1.18.11.</t>
  </si>
  <si>
    <t>1.18.12.</t>
  </si>
  <si>
    <t>1.18.13.</t>
  </si>
  <si>
    <t>1.18.14.</t>
  </si>
  <si>
    <t>1.18.15.</t>
  </si>
  <si>
    <t>1.18.16.</t>
  </si>
  <si>
    <t>1.18.17.</t>
  </si>
  <si>
    <t>1.19.</t>
  </si>
  <si>
    <t>Razbijanje/rušenje postojećih zidova bez obzira na vrstu izrade, sa odbacivanjem u stranu. Obračun po m3 razbijenog/porušenog zida.</t>
  </si>
  <si>
    <t>Uklanjanje postojeće kolničke konstrukcije uključujući sva strojna zasijecanja asfalta pri rušenju. Obračun po m3 uklonjene konstrukcije.</t>
  </si>
  <si>
    <t>Rušenje postojeće konstrukcije pješačkih staza ili slično od betona uključujući sva strojna zasijecanja betona pri rušenju. Obračun po m3 uklonjene konstrukcije.</t>
  </si>
  <si>
    <t>Postava na postojeći stup. Obračun po komadu postavljenog znaka/ploče.</t>
  </si>
  <si>
    <t>Postava s ugradnjom stupa. Obračun po komadu postavljenog znaka/ploče s pripadajućim stupom.</t>
  </si>
  <si>
    <t>Demontaža znaka. Obračun po komadu demontiranog znaka.</t>
  </si>
  <si>
    <t>Demontaža košarice - 30 litara. Obračun po komadu demontirane košarice.</t>
  </si>
  <si>
    <t>Demontaža košarice - betonske. Obračun po komadu demontirane košarice.</t>
  </si>
  <si>
    <t>Demontaža betonske gljive. Obračun po komadu demontirane betonske gljive.</t>
  </si>
  <si>
    <t>Demontaža parkirnog stupića. Obračun po komadu demontiranog stupića.</t>
  </si>
  <si>
    <t>Demontaža vaze. Obračun po komadu demontirane vaze.</t>
  </si>
  <si>
    <t>Montaža postojeće komunalne opreme. Stavka uključuje betoniranje temelja i učvrščivanje opreme čeličnim tiplama ili sl., do pune funkcionalnosti montirane opreme.</t>
  </si>
  <si>
    <t>Montaža znaka. Obračun po komadu montiranog znaka.</t>
  </si>
  <si>
    <t>Montaža košarice - 30 litara. Obračun po komadu montirane košarice.</t>
  </si>
  <si>
    <t>Montaža košarice - betonske. Obračun po komadu montirane košarice.</t>
  </si>
  <si>
    <t>Montaža betonske gljive. Obračun po komadu montirane betonske gljive.</t>
  </si>
  <si>
    <t>Montaža parkirnog stupića. Obračun po komadu montiranog stupića.</t>
  </si>
  <si>
    <t>Montaža vaze. Obračun po komadu montirane vaze.</t>
  </si>
  <si>
    <t>Skidanje dotrajalih, te dobava i montaža novih letava za klupe, dim. 200 x 8,5 x 3,8 cm, vrsta materijala: hrast. Obračun po komadu komplet realizirane stavke.</t>
  </si>
  <si>
    <t>Popravak, ravnanje komunalne opreme (deformirani znakovi, košarice, itd.). Obračun po komadu popravljene/izravnate opreme.</t>
  </si>
  <si>
    <t>Brušenje stare boje drvenih elemenata na komunalnoj opremi te ličenje istih lazurnim premazom u dva sloja. Obračun po m2 brušene i oličene površine opreme.</t>
  </si>
  <si>
    <t>Odstranjivanje trusne hrđe i brušenje podloge grubim brusnim papirom metalnih košarica za otpad te bojanje istih s bojama tipa Hemmerite ili jednakovrijedno. Obračun po komadu komplet realizirane stavke.</t>
  </si>
  <si>
    <t>Odstranjivanje trusne hrđe i brušenje podloge grubim brusnim papirom metalnih cijevnih elemenata u parkovima i šetnicama, te ograda na objektima u vlasništvu Naručitelja. Ličenje navedene opreme kombirniranim bojama tipa Hemmerite ili jednakovrijedno. Maksimalni  profil cijevi do 60 mm. Obračun po komadu komplet realizirane stavke.</t>
  </si>
  <si>
    <t>Farbanje betonske galanterije fasadeksom, uklučujući pripremne radove.</t>
  </si>
  <si>
    <t>Farbanje betonskih vaza. Obračun po komadu ofarbane vaze.</t>
  </si>
  <si>
    <t>Farbanje betonskih gljiva. Obračun po komadu ofarbane betonske gljive.</t>
  </si>
  <si>
    <t>Dobava, razastiranje i planiranje drobljenca (4-8 mm) debljine 5-10 cm. Obračun po m2 razasutog drobljenca.</t>
  </si>
  <si>
    <t>WC školjka. Obračun po komadu dobavljene i ugrađene WC školjke.</t>
  </si>
  <si>
    <t>Umivaonik 30 x 30 cm. Obračun po komadu dobavljenog i ugrađenog umivaonika.</t>
  </si>
  <si>
    <t>Umivaonik 50 x 50 cm. Obračun po komadu dobavljenog i ugrađenog umivaonika.</t>
  </si>
  <si>
    <t>Slavina. Obračun po komadu dobavljene i ugrađene slavine.</t>
  </si>
  <si>
    <t>Slavina potisna. Obračun po komadu dobavljene i ugrađene slavine.</t>
  </si>
  <si>
    <t>Držač tekućeg sapuna. Obračun po komadu dobavljenog i ugrađenog držača.</t>
  </si>
  <si>
    <t>Držač papira. Obračun po komadu dobavljenog i ugrađenog držača.</t>
  </si>
  <si>
    <t>Ogledalo. Obračun po komadu dobavljenog i ugrađenog ogledala.</t>
  </si>
  <si>
    <t>WC sjedalica. Obračun po komadu dobavljene i ugrađene sjedalice.</t>
  </si>
  <si>
    <t>Ventil kutni. Obračun po komadu dobavljenog i ugrađenog ventila.</t>
  </si>
  <si>
    <t>Ventil kuglasti. Obračun po komadu dobavljenog i ugrađenog ventila.</t>
  </si>
  <si>
    <t>Fleksibilna cijev. Obračun po komadu dobavljene i ugrađene cijevi.</t>
  </si>
  <si>
    <t>Vrtna slavina. Obračun po komadu dobavljene i ugrađene slavine.</t>
  </si>
  <si>
    <t>Brava. Obračun po komadu dobavljene i ugrađene brave.</t>
  </si>
  <si>
    <t>Cilindar. Obračun po komadu dobavljenog i ugrađenog cilindra.</t>
  </si>
  <si>
    <t>Vodokotlić. Obračun po komadu dobavljenog i ugrađenog vodokotlića.</t>
  </si>
  <si>
    <t>Ličenje zidova i plafona sa gletanjem i svim predradnjama. Stavka obuhvaća zaštitu poda i stolarije, te eventualnu skelu (autobusne stanice, javni WC i sl.). Obračun po m2 oličene površine.</t>
  </si>
  <si>
    <t>BETONSKI, TESARSKI I ZIDARSKI RADOVI</t>
  </si>
  <si>
    <t>BETONSKI, TESARSKI I ZIDARSKI RADOVI - UKUPNO</t>
  </si>
  <si>
    <t>kg</t>
  </si>
  <si>
    <t xml:space="preserve">Zidanje zida od lomljenog, minimalno obrađenog kamena u cementnom mortu 1:3. Zid s jednim licem. Fugiranje finim mortom. Fuge upuštene, širine najviše 3 cm. Debljina zida do 50 cm. </t>
  </si>
  <si>
    <t>Dobava materijala i izrada hidroizolacije na betonskoj ploči za jednostavni ravni krov.</t>
  </si>
  <si>
    <t>2.3.</t>
  </si>
  <si>
    <t>2.4.</t>
  </si>
  <si>
    <t>2.5.</t>
  </si>
  <si>
    <t>2.5.1.</t>
  </si>
  <si>
    <t>2.5.2.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</si>
  <si>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</si>
  <si>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</si>
  <si>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</si>
  <si>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</si>
  <si>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</si>
  <si>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</si>
  <si>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</si>
  <si>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</si>
  <si>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</si>
  <si>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</si>
  <si>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</si>
  <si>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</si>
  <si>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</si>
  <si>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</si>
  <si>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</si>
  <si>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</si>
  <si>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2.23.</t>
  </si>
  <si>
    <t>2.24.</t>
  </si>
  <si>
    <t>2.25.</t>
  </si>
  <si>
    <t>Ugradnja armature. Rad obuhvaća nabavu, čišćenje, ravnanje, savijanje, postavljanje i povezivanje rebrastog betonskog čelika. Obračun po kg ugrađene armature.</t>
  </si>
  <si>
    <t>Dobava i ugradnja betona za izvedbu AB temelja zida (beton klase C25/30). Obračun po m3 ugrađenog betona.</t>
  </si>
  <si>
    <t>Dobava i ugradnja betona za izvedbu AB zida izvan temelja. (beton klase C25/30). Obračun po m3 ugrađenog betona.</t>
  </si>
  <si>
    <t>Izrada kružnog upojnog bunara svjetlog otvora R 80 cm. Ručni iskop jame, vanjski R 140 cm, dubine 1 m, odvoz iskopanog materijala, dobava i obrada, zidanje lomljenim kamenom u suho obodnih stjenki bunara. Završni red zidan u cementrnom mortu. Obračun po komadu komplet izvedenog upojnog bunara.</t>
  </si>
  <si>
    <t>Izrada zaglađene betonske kape debljine 3 cm, širine cca 40 cm u daščanoj oplati na zidovima. Bridovi skošeni pod 45º. Obračun po m' izvedene kape zida.</t>
  </si>
  <si>
    <t>Fugiranje kamenih zidova finim cementnim mortom 1:2 uz prethodno čišćenje fuga. Obračun po m2 fugiranog zida.</t>
  </si>
  <si>
    <t>Izrada cementnog šprica, grube završno zaribane žbuke, na betonskom zidu ili zidu od cigle. Obračun po m2 izvedenog šprica.</t>
  </si>
  <si>
    <t>Dobava i utiskivanje u svježu betonsku podlogu (posebno računata), kamenih oblutaka cca 8 cm na međusobnom razmaku do 1 cm. Obračun po m2 izvedene površine.</t>
  </si>
  <si>
    <t>Opločenje površine prirodnim kamenim pločama debljine 3-5 cm. Uračunata izrada podloge od kamene kaldrme i tampona. Fugiranje finim cementnim mortom. Obračun po m2 izvedenog opločenja.</t>
  </si>
  <si>
    <t>Polaganje betonskih opločnika, što obuhvaća nabavu, dopremu i ugradnju opločnika u pijesak na već pripremljenu podlogu. Fugiranje pijeskom. Obračun po m2 izvedenog opločenja.</t>
  </si>
  <si>
    <t>Polaganje betonskih opločnika, što obuhvaća nabavu, dopremu i ugradnju opločnika u betonsku podlogu debljine cca 10 cm. Fugiranje finim cementnim mortom. Obračun po m2 izvedenog opločenja.</t>
  </si>
  <si>
    <t>Dobava i postava cestovnog betonskog rubnjaka dim. 15/25 cm s iskopom i betoniranjem temelja C 20/25. Obračun po m' ugrađenog rubnjaka.</t>
  </si>
  <si>
    <t>Dobava i postava parkovnog betonskog rubnjaka dim. 8/20 cm s iskopom i betoniranjem temelja C 20/25. Obračun po m' ugrađenog rubnjaka.</t>
  </si>
  <si>
    <t>Betoniranje ili sanacija oštećene betonske podloge debljine do 10 cm. Rubno zasjecanje betonske podloge radi pravilnog povezivanja sa odvozom nepotrebnog materijala, betonirane površine grubo zaribane. Obračun po m2 betonirane/sanirane podloge.</t>
  </si>
  <si>
    <t>Izrada betonskog okna dim. 60/60/60 cm za vrtne hidrante i nova priključna mjesta, uključujući  iskop i zatrpavanje oko izvedenog okna. Obračun po komadu komplet izvedenog betonskog okna.</t>
  </si>
  <si>
    <t>Dobava i ugradnja slivničke rešetke. Obačun po komadu dobavljene i ugrađene rešetke.</t>
  </si>
  <si>
    <t>Dobava, izrada i demontaža daščane oplate. Obračun po m2 izvedene i demontirane oplate.</t>
  </si>
  <si>
    <t>OSTALI POSLOVI</t>
  </si>
  <si>
    <t>OSTALI POSLOVI - UKUPNO</t>
  </si>
  <si>
    <t>km</t>
  </si>
  <si>
    <t>Prijevoz traktorom. Obračun po km prevezene robe/materijala.</t>
  </si>
  <si>
    <t>Prijevoz kombi vozilom i sl. Obračun po km prevezene robe/materijala.</t>
  </si>
  <si>
    <t>Rad VKV radnika - zanatlije. Obračun po radnom satu.</t>
  </si>
  <si>
    <t>Rad NKV radnika. Obračun po radnom satu.</t>
  </si>
  <si>
    <t>Ručni iskop kanala, bez obzira na kategoriju terena, s odbacivanjem u stranu. Obračun po m3 iskopanog materijala.</t>
  </si>
  <si>
    <t>Strojni iskop kanala, bez obzira na kategoriju terena, s odbacivanjem u stranu. Obračun po m3 iskopanog materijala.</t>
  </si>
  <si>
    <t>Odvoz materijala. Stavka uključuje utovar u prijevozna sredstva i prijevoz materijala na deponij osiguran od strane izvođača radova. Obračun po m3 odvezenog i zbrinutog materijala.</t>
  </si>
  <si>
    <t>Demontaža barokne klupe. Obračun po komadu demontirane klupe.</t>
  </si>
  <si>
    <t>Demontaža betonske klupe. Obračun po komadu demontirane klupe.</t>
  </si>
  <si>
    <t>Montaža betonske klupe. Obračun po komadu montirane klupe.</t>
  </si>
  <si>
    <t>Montaža barokne klupe. Obračun po komadu montirane klupe.</t>
  </si>
  <si>
    <t>Pranje javnih površina i autobusnih čekaonica tlačnom pumpom sa vodom i deterdžentom. Obračun po m2 očišćene površine.</t>
  </si>
  <si>
    <t>Keramičke pločice. Obračun po m2 dobavljenih i ugrađenih keramičkih pločica.</t>
  </si>
  <si>
    <t>Izrada lake pokretne skele. Obračun po m2 postavljene skele.</t>
  </si>
  <si>
    <t>Zidanje zida bez dobave kamena. Obračun po m2 izvedenog zida.</t>
  </si>
  <si>
    <t>Zidanje zida s dobavom kamena. Obračun po m2 izvedenog zida.</t>
  </si>
  <si>
    <t>Dobava i doprema materijala te izrada suhozida na pripremljenoj podlozi. Obračun po m3 izvedenog suhozida.</t>
  </si>
  <si>
    <t>Dodatak za površinu obrađenu češkom glazurom (svježa betonska podloga posuta cementom, zaglađena i izbrazdana). Obračun po m2 obrađene površine.</t>
  </si>
  <si>
    <t>Dobava materijala, izrada rigola. Rad obuhvaća: iskop terena 50 x 30 cm, ugradbu lomljenih prirodnih kamenih ploča u svježu betonsku podlogu. Fugiranje finim cementnim mortom. Uzdužno obostrano izrađen rub slobodne visine cca. 5 cm od kamenih ploča debljine 5 cm. Obračun po m' izvedenog rigola.</t>
  </si>
  <si>
    <t>Varena traka. Obračun po m2 dobavljene i ugradđene varene trake.</t>
  </si>
  <si>
    <t>Dvokomponentni premazi na bazi cementa. Obračun po m2 dobavljenog i ugrađenog premaza.</t>
  </si>
  <si>
    <t>Betoniranje s C 20/25 stepeništa u daščanoj oplati na pripremljenoj podlozi. Obračun po m2 izvedene površine stepeništa.</t>
  </si>
  <si>
    <t>2.19.1.</t>
  </si>
  <si>
    <t>2.19.2.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</si>
</sst>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kn&quot;_-;\-* #,##0.00\ &quot;kn&quot;_-;_-* &quot;-&quot;??\ &quot;kn&quot;_-;_-@_-"/>
    <numFmt numFmtId="164" formatCode="#,##0.00&quot;   &quot;"/>
    <numFmt numFmtId="165" formatCode="&quot; &quot;#,##0.00&quot; &quot;;&quot;-&quot;#,##0.00&quot; &quot;;&quot; -&quot;00&quot; &quot;;&quot; &quot;@&quot; &quot;"/>
    <numFmt numFmtId="166" formatCode="&quot; &quot;#,##0.00&quot; &quot;[$kn]&quot; &quot;;&quot;-&quot;#,##0.00&quot; &quot;[$kn]&quot; &quot;;&quot; -&quot;00&quot; &quot;[$kn]&quot; &quot;;&quot; &quot;@&quot; &quot;"/>
    <numFmt numFmtId="167" formatCode="#,##0.00\ [$€-1]"/>
    <numFmt numFmtId="168" formatCode="&quot; &quot;#,##0.00&quot;    &quot;;&quot;-&quot;#,##0.00&quot;    &quot;;&quot; -&quot;00&quot;    &quot;;&quot; &quot;@&quot; &quot;"/>
    <numFmt numFmtId="169" formatCode="_-* #,##0.00\ _k_n_-;\-* #,##0.00\ _k_n_-;_-* &quot;-&quot;??\ _k_n_-;_-@_-"/>
  </numFmts>
  <fonts count="23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4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11"/>
      <color rgb="FF000000"/>
      <name val="Calibri"/>
      <family val="2"/>
    </font>
    <font>
      <b/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Arial"/>
      <family val="2"/>
      <charset val="238"/>
    </font>
    <font>
      <sz val="10"/>
      <color rgb="FF000000"/>
      <name val="ISOCPEUR"/>
      <family val="2"/>
    </font>
    <font>
      <sz val="10"/>
      <name val="Arial"/>
      <charset val="238"/>
    </font>
    <font>
      <sz val="10"/>
      <name val="Arial"/>
      <family val="2"/>
      <charset val="238"/>
    </font>
    <font>
      <sz val="10"/>
      <name val="Helv"/>
      <family val="2"/>
    </font>
    <font>
      <sz val="11"/>
      <color indexed="63"/>
      <name val="Calibri"/>
      <family val="2"/>
      <charset val="238"/>
    </font>
    <font>
      <sz val="10"/>
      <name val="Arial"/>
      <family val="2"/>
    </font>
    <font>
      <sz val="8"/>
      <name val="Arial CE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A6A6A6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7">
    <xf numFmtId="0" fontId="0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0" fillId="0" borderId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5" fillId="0" borderId="0" applyNumberFormat="0" applyBorder="0" applyProtection="0"/>
    <xf numFmtId="0" fontId="16" fillId="0" borderId="0"/>
    <xf numFmtId="169" fontId="17" fillId="0" borderId="0" applyFont="0" applyFill="0" applyBorder="0" applyAlignment="0" applyProtection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9" fillId="0" borderId="0">
      <alignment horizontal="justify" vertical="top" wrapText="1"/>
    </xf>
    <xf numFmtId="0" fontId="20" fillId="0" borderId="0"/>
    <xf numFmtId="0" fontId="21" fillId="0" borderId="0"/>
    <xf numFmtId="0" fontId="21" fillId="0" borderId="0"/>
    <xf numFmtId="9" fontId="2" fillId="0" borderId="0" applyFont="0" applyFill="0" applyBorder="0" applyAlignment="0" applyProtection="0"/>
    <xf numFmtId="0" fontId="18" fillId="0" borderId="0"/>
    <xf numFmtId="44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0" fillId="0" borderId="0" applyFont="0" applyFill="0" applyBorder="0" applyAlignment="0" applyProtection="0"/>
  </cellStyleXfs>
  <cellXfs count="70">
    <xf numFmtId="0" fontId="0" fillId="0" borderId="0" xfId="0"/>
    <xf numFmtId="0" fontId="4" fillId="0" borderId="0" xfId="0" applyFont="1"/>
    <xf numFmtId="167" fontId="13" fillId="4" borderId="4" xfId="0" applyNumberFormat="1" applyFont="1" applyFill="1" applyBorder="1" applyAlignment="1" applyProtection="1">
      <alignment horizontal="center" vertical="center" wrapText="1"/>
      <protection locked="0"/>
    </xf>
    <xf numFmtId="167" fontId="6" fillId="5" borderId="1" xfId="2" applyNumberFormat="1" applyFont="1" applyFill="1" applyBorder="1" applyAlignment="1" applyProtection="1">
      <alignment horizontal="center" vertical="center"/>
      <protection locked="0"/>
    </xf>
    <xf numFmtId="167" fontId="13" fillId="0" borderId="4" xfId="1" applyNumberFormat="1" applyFont="1" applyBorder="1" applyAlignment="1" applyProtection="1">
      <alignment horizontal="center" vertical="center"/>
    </xf>
    <xf numFmtId="167" fontId="12" fillId="2" borderId="1" xfId="1" applyNumberFormat="1" applyFont="1" applyFill="1" applyBorder="1" applyAlignment="1" applyProtection="1">
      <alignment horizontal="center" vertical="center"/>
    </xf>
    <xf numFmtId="167" fontId="13" fillId="0" borderId="2" xfId="1" applyNumberFormat="1" applyFont="1" applyBorder="1" applyAlignment="1" applyProtection="1">
      <alignment horizontal="center" vertical="center"/>
    </xf>
    <xf numFmtId="4" fontId="6" fillId="6" borderId="7" xfId="1" applyNumberFormat="1" applyFont="1" applyFill="1" applyBorder="1" applyAlignment="1" applyProtection="1">
      <alignment vertical="center"/>
    </xf>
    <xf numFmtId="4" fontId="6" fillId="6" borderId="2" xfId="1" applyNumberFormat="1" applyFont="1" applyFill="1" applyBorder="1" applyAlignment="1" applyProtection="1">
      <alignment horizontal="center" vertical="center"/>
    </xf>
    <xf numFmtId="167" fontId="6" fillId="3" borderId="1" xfId="2" applyNumberFormat="1" applyFont="1" applyFill="1" applyBorder="1" applyAlignment="1" applyProtection="1">
      <alignment horizontal="center" vertical="center"/>
    </xf>
    <xf numFmtId="4" fontId="6" fillId="3" borderId="1" xfId="1" applyNumberFormat="1" applyFont="1" applyFill="1" applyBorder="1" applyAlignment="1" applyProtection="1">
      <alignment horizontal="center" vertical="center"/>
    </xf>
    <xf numFmtId="167" fontId="6" fillId="5" borderId="1" xfId="2" applyNumberFormat="1" applyFont="1" applyFill="1" applyBorder="1" applyAlignment="1" applyProtection="1">
      <alignment horizontal="center" vertical="center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/>
    <xf numFmtId="164" fontId="6" fillId="0" borderId="0" xfId="0" applyNumberFormat="1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wrapText="1"/>
    </xf>
    <xf numFmtId="4" fontId="7" fillId="0" borderId="0" xfId="0" applyNumberFormat="1" applyFont="1" applyAlignment="1">
      <alignment horizontal="center" vertical="top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 indent="1"/>
    </xf>
    <xf numFmtId="0" fontId="12" fillId="2" borderId="2" xfId="0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/>
    </xf>
    <xf numFmtId="0" fontId="13" fillId="0" borderId="0" xfId="0" applyFont="1"/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4" fontId="13" fillId="0" borderId="4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 indent="1"/>
    </xf>
    <xf numFmtId="0" fontId="13" fillId="0" borderId="2" xfId="0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16" fontId="13" fillId="0" borderId="3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 indent="1"/>
    </xf>
    <xf numFmtId="0" fontId="13" fillId="0" borderId="0" xfId="0" applyFont="1" applyAlignment="1">
      <alignment wrapText="1"/>
    </xf>
    <xf numFmtId="4" fontId="13" fillId="0" borderId="0" xfId="0" applyNumberFormat="1" applyFont="1" applyAlignment="1">
      <alignment horizontal="center" vertical="top"/>
    </xf>
    <xf numFmtId="0" fontId="13" fillId="0" borderId="1" xfId="0" applyFont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left" vertical="center" wrapText="1" inden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/>
    </xf>
    <xf numFmtId="0" fontId="14" fillId="0" borderId="0" xfId="0" applyFont="1"/>
    <xf numFmtId="0" fontId="6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4" fontId="9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 wrapText="1"/>
    </xf>
    <xf numFmtId="0" fontId="4" fillId="0" borderId="0" xfId="0" applyFont="1" applyAlignment="1">
      <alignment horizontal="left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left" vertical="center" wrapText="1" indent="1"/>
    </xf>
    <xf numFmtId="0" fontId="12" fillId="2" borderId="7" xfId="0" applyFont="1" applyFill="1" applyBorder="1" applyAlignment="1">
      <alignment horizontal="left" vertical="center" wrapText="1" indent="1"/>
    </xf>
    <xf numFmtId="0" fontId="12" fillId="2" borderId="2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2" fillId="5" borderId="1" xfId="0" applyFont="1" applyFill="1" applyBorder="1" applyAlignment="1">
      <alignment horizontal="center" vertical="center" wrapText="1"/>
    </xf>
    <xf numFmtId="4" fontId="12" fillId="5" borderId="1" xfId="0" applyNumberFormat="1" applyFont="1" applyFill="1" applyBorder="1" applyAlignment="1">
      <alignment horizontal="center" vertical="center" wrapText="1"/>
    </xf>
    <xf numFmtId="4" fontId="12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 indent="1"/>
    </xf>
    <xf numFmtId="0" fontId="11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4" fontId="6" fillId="3" borderId="1" xfId="1" applyNumberFormat="1" applyFont="1" applyFill="1" applyBorder="1" applyAlignment="1" applyProtection="1">
      <alignment horizontal="left" vertical="center" wrapText="1" indent="1"/>
    </xf>
    <xf numFmtId="0" fontId="6" fillId="3" borderId="1" xfId="0" applyFont="1" applyFill="1" applyBorder="1" applyAlignment="1">
      <alignment horizontal="left" vertical="center" indent="1"/>
    </xf>
    <xf numFmtId="0" fontId="12" fillId="2" borderId="5" xfId="0" applyFont="1" applyFill="1" applyBorder="1" applyAlignment="1">
      <alignment horizontal="left" vertical="center" indent="1"/>
    </xf>
    <xf numFmtId="0" fontId="12" fillId="2" borderId="6" xfId="0" applyFont="1" applyFill="1" applyBorder="1" applyAlignment="1">
      <alignment horizontal="left" vertical="center" indent="1"/>
    </xf>
    <xf numFmtId="167" fontId="13" fillId="4" borderId="2" xfId="0" applyNumberFormat="1" applyFont="1" applyFill="1" applyBorder="1" applyAlignment="1" applyProtection="1">
      <alignment horizontal="center" vertical="center" wrapText="1"/>
      <protection locked="0"/>
    </xf>
  </cellXfs>
  <cellStyles count="27">
    <cellStyle name="Comma" xfId="1" builtinId="3" customBuiltin="1"/>
    <cellStyle name="Comma 2" xfId="4" xr:uid="{A1C23E06-ABEA-4680-84F0-4BC52E925EBF}"/>
    <cellStyle name="Comma 2 2" xfId="8" xr:uid="{D96BCE2F-E382-4846-B05F-5986444BF634}"/>
    <cellStyle name="Comma 3" xfId="5" xr:uid="{B673E239-C0A5-45BC-93A8-0057E89409BC}"/>
    <cellStyle name="Currency" xfId="2" builtinId="4" customBuiltin="1"/>
    <cellStyle name="Currency 2" xfId="23" xr:uid="{E29E9361-776A-40A1-888E-DB6FCD5FEEC3}"/>
    <cellStyle name="Currency 3" xfId="26" xr:uid="{D2C19830-DA0A-400C-8CCA-4455C49C84B4}"/>
    <cellStyle name="Normal" xfId="0" builtinId="0" customBuiltin="1"/>
    <cellStyle name="Normal 10" xfId="6" xr:uid="{2FFDD7FD-22D5-4D09-8BBA-E425CF6D783C}"/>
    <cellStyle name="Normal 10 2" xfId="9" xr:uid="{F8BFFB49-B2ED-46FE-B385-ABB82D8F8D19}"/>
    <cellStyle name="Normal 13 2" xfId="10" xr:uid="{C359410E-E343-45DE-A002-316A7315FAE5}"/>
    <cellStyle name="Normal 2" xfId="7" xr:uid="{5512F833-2030-42C6-98C1-4BAFA4196B18}"/>
    <cellStyle name="Normal 2 2" xfId="11" xr:uid="{0694B855-5CE7-4207-B388-702811F55EDB}"/>
    <cellStyle name="Normal 2 2 2" xfId="12" xr:uid="{98E7B765-55AE-480E-916C-49EFD66DEA1B}"/>
    <cellStyle name="Normal 2 3" xfId="13" xr:uid="{5238BF2E-7723-4666-B4BA-E5774BE2FC93}"/>
    <cellStyle name="Normal 3" xfId="3" xr:uid="{D5CB708F-5ECB-4809-9FAA-B173C3BA266E}"/>
    <cellStyle name="Normal 3 2" xfId="14" xr:uid="{020AFA5A-A542-4778-9C30-656404A8F0F5}"/>
    <cellStyle name="Normal 3 3" xfId="24" xr:uid="{DE7716B0-ACC3-45E8-ACE2-588C228CD259}"/>
    <cellStyle name="Normal 4" xfId="15" xr:uid="{47123BFE-A504-4BBD-9D86-CEC3AD1119C7}"/>
    <cellStyle name="Normal 5 2" xfId="16" xr:uid="{9BC7C98F-9E32-478D-9D58-52BE5A89730F}"/>
    <cellStyle name="Normal 6" xfId="17" xr:uid="{46C70E6C-0357-447A-9E63-5203494B0CF7}"/>
    <cellStyle name="Normal 7" xfId="18" xr:uid="{7C5930D1-1CAD-4FAC-9BC7-6A7A8A9F15AF}"/>
    <cellStyle name="Normal 8" xfId="19" xr:uid="{4D69A379-B266-4770-A105-D8E2A693E3D3}"/>
    <cellStyle name="Obično_01_20_41" xfId="20" xr:uid="{2ECC9261-9045-4AA4-BAFA-04C7D2641D51}"/>
    <cellStyle name="Percent 2" xfId="21" xr:uid="{4507BB6A-AC60-4EFA-8B78-900B69CCDB14}"/>
    <cellStyle name="Percent 2 2" xfId="25" xr:uid="{1373DB17-8191-450C-AE51-5A28708FFCBD}"/>
    <cellStyle name="Style 1" xfId="22" xr:uid="{E4C47852-E8AD-45A2-8C11-5DE4C973E6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D7438-C51E-4E8C-8C02-A659A34ABA6B}">
  <dimension ref="A1:H10"/>
  <sheetViews>
    <sheetView workbookViewId="0">
      <selection activeCell="F12" sqref="F12"/>
    </sheetView>
  </sheetViews>
  <sheetFormatPr defaultRowHeight="15"/>
  <cols>
    <col min="8" max="8" width="18.42578125" customWidth="1"/>
  </cols>
  <sheetData>
    <row r="1" spans="1:8" ht="150" customHeight="1">
      <c r="A1" s="48" t="s">
        <v>20</v>
      </c>
      <c r="B1" s="48"/>
      <c r="C1" s="48"/>
      <c r="D1" s="48"/>
      <c r="E1" s="48"/>
      <c r="F1" s="48"/>
      <c r="G1" s="48"/>
      <c r="H1" s="48"/>
    </row>
    <row r="2" spans="1:8">
      <c r="A2" s="48"/>
      <c r="B2" s="48"/>
      <c r="C2" s="48"/>
      <c r="D2" s="48"/>
      <c r="E2" s="48"/>
      <c r="F2" s="48"/>
      <c r="G2" s="48"/>
      <c r="H2" s="48"/>
    </row>
    <row r="3" spans="1:8">
      <c r="A3" s="48"/>
      <c r="B3" s="48"/>
      <c r="C3" s="48"/>
      <c r="D3" s="48"/>
      <c r="E3" s="48"/>
      <c r="F3" s="48"/>
      <c r="G3" s="48"/>
      <c r="H3" s="48"/>
    </row>
    <row r="4" spans="1:8">
      <c r="A4" s="48"/>
      <c r="B4" s="48"/>
      <c r="C4" s="48"/>
      <c r="D4" s="48"/>
      <c r="E4" s="48"/>
      <c r="F4" s="48"/>
      <c r="G4" s="48"/>
      <c r="H4" s="48"/>
    </row>
    <row r="5" spans="1:8">
      <c r="A5" s="48"/>
      <c r="B5" s="48"/>
      <c r="C5" s="48"/>
      <c r="D5" s="48"/>
      <c r="E5" s="48"/>
      <c r="F5" s="48"/>
      <c r="G5" s="48"/>
      <c r="H5" s="48"/>
    </row>
    <row r="6" spans="1:8">
      <c r="A6" s="48"/>
      <c r="B6" s="48"/>
      <c r="C6" s="48"/>
      <c r="D6" s="48"/>
      <c r="E6" s="48"/>
      <c r="F6" s="48"/>
      <c r="G6" s="48"/>
      <c r="H6" s="48"/>
    </row>
    <row r="7" spans="1:8">
      <c r="A7" s="48"/>
      <c r="B7" s="48"/>
      <c r="C7" s="48"/>
      <c r="D7" s="48"/>
      <c r="E7" s="48"/>
      <c r="F7" s="48"/>
      <c r="G7" s="48"/>
      <c r="H7" s="48"/>
    </row>
    <row r="8" spans="1:8">
      <c r="A8" s="48"/>
      <c r="B8" s="48"/>
      <c r="C8" s="48"/>
      <c r="D8" s="48"/>
      <c r="E8" s="48"/>
      <c r="F8" s="48"/>
      <c r="G8" s="48"/>
      <c r="H8" s="48"/>
    </row>
    <row r="10" spans="1:8" ht="18.75">
      <c r="A10" s="1"/>
      <c r="B10" s="1"/>
      <c r="C10" s="1"/>
      <c r="D10" s="1"/>
      <c r="E10" s="1"/>
      <c r="F10" s="1"/>
      <c r="G10" s="1"/>
      <c r="H10" s="1"/>
    </row>
  </sheetData>
  <mergeCells count="1">
    <mergeCell ref="A1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21"/>
  <sheetViews>
    <sheetView tabSelected="1" view="pageBreakPreview" topLeftCell="A97" zoomScale="145" zoomScaleNormal="115" zoomScaleSheetLayoutView="145" workbookViewId="0">
      <selection activeCell="E99" sqref="E99:F102"/>
    </sheetView>
  </sheetViews>
  <sheetFormatPr defaultColWidth="8.140625" defaultRowHeight="15"/>
  <cols>
    <col min="1" max="1" width="7" style="14" customWidth="1"/>
    <col min="2" max="2" width="36.85546875" style="44" customWidth="1"/>
    <col min="3" max="3" width="8.5703125" style="14" customWidth="1"/>
    <col min="4" max="4" width="9.140625" style="14" customWidth="1"/>
    <col min="5" max="5" width="11.85546875" style="46" customWidth="1"/>
    <col min="6" max="6" width="13.85546875" style="46" customWidth="1"/>
    <col min="7" max="7" width="8.140625" style="14" customWidth="1"/>
    <col min="8" max="16384" width="8.140625" style="14"/>
  </cols>
  <sheetData>
    <row r="1" spans="1:6" ht="20.25">
      <c r="A1" s="55" t="s">
        <v>0</v>
      </c>
      <c r="B1" s="55"/>
      <c r="C1" s="55"/>
      <c r="D1" s="55"/>
      <c r="E1" s="55"/>
      <c r="F1" s="55"/>
    </row>
    <row r="2" spans="1:6" s="16" customFormat="1" ht="15.75">
      <c r="A2" s="15"/>
      <c r="B2" s="15"/>
      <c r="C2" s="15"/>
      <c r="D2" s="15"/>
      <c r="E2" s="15"/>
      <c r="F2" s="15"/>
    </row>
    <row r="3" spans="1:6" s="16" customFormat="1" ht="46.5" customHeight="1">
      <c r="A3" s="56" t="s">
        <v>30</v>
      </c>
      <c r="B3" s="56"/>
      <c r="C3" s="56"/>
      <c r="D3" s="56"/>
      <c r="E3" s="56"/>
      <c r="F3" s="56"/>
    </row>
    <row r="4" spans="1:6" s="16" customFormat="1" ht="15.75">
      <c r="A4" s="57" t="s">
        <v>29</v>
      </c>
      <c r="B4" s="57"/>
      <c r="C4" s="57"/>
      <c r="D4" s="57"/>
      <c r="E4" s="57"/>
      <c r="F4" s="57"/>
    </row>
    <row r="5" spans="1:6" s="16" customFormat="1" ht="16.5" thickBot="1">
      <c r="B5" s="17"/>
      <c r="E5" s="18"/>
      <c r="F5" s="18"/>
    </row>
    <row r="6" spans="1:6" s="16" customFormat="1" ht="16.5" thickBot="1">
      <c r="A6" s="58" t="s">
        <v>1</v>
      </c>
      <c r="B6" s="58" t="s">
        <v>2</v>
      </c>
      <c r="C6" s="58" t="s">
        <v>3</v>
      </c>
      <c r="D6" s="58" t="s">
        <v>5</v>
      </c>
      <c r="E6" s="59" t="s">
        <v>4</v>
      </c>
      <c r="F6" s="60" t="s">
        <v>6</v>
      </c>
    </row>
    <row r="7" spans="1:6" s="16" customFormat="1" ht="16.5" thickBot="1">
      <c r="A7" s="58"/>
      <c r="B7" s="58"/>
      <c r="C7" s="58"/>
      <c r="D7" s="58"/>
      <c r="E7" s="59"/>
      <c r="F7" s="60"/>
    </row>
    <row r="8" spans="1:6" s="24" customFormat="1" ht="24" customHeight="1" thickBot="1">
      <c r="A8" s="19" t="s">
        <v>17</v>
      </c>
      <c r="B8" s="20" t="s">
        <v>31</v>
      </c>
      <c r="C8" s="21"/>
      <c r="D8" s="21"/>
      <c r="E8" s="22"/>
      <c r="F8" s="23"/>
    </row>
    <row r="9" spans="1:6" s="24" customFormat="1" ht="39" thickBot="1">
      <c r="A9" s="25" t="s">
        <v>23</v>
      </c>
      <c r="B9" s="28" t="s">
        <v>191</v>
      </c>
      <c r="C9" s="26" t="s">
        <v>33</v>
      </c>
      <c r="D9" s="27">
        <v>40</v>
      </c>
      <c r="E9" s="2"/>
      <c r="F9" s="4">
        <f>D9*E9</f>
        <v>0</v>
      </c>
    </row>
    <row r="10" spans="1:6" s="24" customFormat="1" ht="39" thickBot="1">
      <c r="A10" s="25" t="s">
        <v>39</v>
      </c>
      <c r="B10" s="28" t="s">
        <v>192</v>
      </c>
      <c r="C10" s="26" t="s">
        <v>33</v>
      </c>
      <c r="D10" s="27">
        <v>80</v>
      </c>
      <c r="E10" s="2"/>
      <c r="F10" s="4">
        <f t="shared" ref="F10:F14" si="0">D10*E10</f>
        <v>0</v>
      </c>
    </row>
    <row r="11" spans="1:6" s="24" customFormat="1" ht="41.25" customHeight="1" thickBot="1">
      <c r="A11" s="25" t="s">
        <v>40</v>
      </c>
      <c r="B11" s="28" t="s">
        <v>94</v>
      </c>
      <c r="C11" s="26" t="s">
        <v>33</v>
      </c>
      <c r="D11" s="27">
        <v>10</v>
      </c>
      <c r="E11" s="2"/>
      <c r="F11" s="4">
        <f t="shared" si="0"/>
        <v>0</v>
      </c>
    </row>
    <row r="12" spans="1:6" s="24" customFormat="1" ht="51.75" thickBot="1">
      <c r="A12" s="25" t="s">
        <v>41</v>
      </c>
      <c r="B12" s="28" t="s">
        <v>95</v>
      </c>
      <c r="C12" s="26" t="s">
        <v>33</v>
      </c>
      <c r="D12" s="27">
        <v>10</v>
      </c>
      <c r="E12" s="2"/>
      <c r="F12" s="4">
        <f t="shared" si="0"/>
        <v>0</v>
      </c>
    </row>
    <row r="13" spans="1:6" s="24" customFormat="1" ht="51.75" thickBot="1">
      <c r="A13" s="25" t="s">
        <v>42</v>
      </c>
      <c r="B13" s="28" t="s">
        <v>96</v>
      </c>
      <c r="C13" s="26" t="s">
        <v>33</v>
      </c>
      <c r="D13" s="27">
        <v>10</v>
      </c>
      <c r="E13" s="2"/>
      <c r="F13" s="4">
        <f t="shared" si="0"/>
        <v>0</v>
      </c>
    </row>
    <row r="14" spans="1:6" s="24" customFormat="1" ht="64.5" thickBot="1">
      <c r="A14" s="25" t="s">
        <v>43</v>
      </c>
      <c r="B14" s="28" t="s">
        <v>193</v>
      </c>
      <c r="C14" s="26" t="s">
        <v>33</v>
      </c>
      <c r="D14" s="27">
        <v>120</v>
      </c>
      <c r="E14" s="2"/>
      <c r="F14" s="4">
        <f t="shared" si="0"/>
        <v>0</v>
      </c>
    </row>
    <row r="15" spans="1:6" s="24" customFormat="1" ht="26.25" thickBot="1">
      <c r="A15" s="25" t="s">
        <v>44</v>
      </c>
      <c r="B15" s="28" t="s">
        <v>34</v>
      </c>
      <c r="C15" s="49"/>
      <c r="D15" s="50"/>
      <c r="E15" s="50"/>
      <c r="F15" s="51"/>
    </row>
    <row r="16" spans="1:6" s="24" customFormat="1" ht="26.25" thickBot="1">
      <c r="A16" s="30" t="s">
        <v>45</v>
      </c>
      <c r="B16" s="28" t="s">
        <v>97</v>
      </c>
      <c r="C16" s="26" t="s">
        <v>7</v>
      </c>
      <c r="D16" s="27">
        <v>10</v>
      </c>
      <c r="E16" s="2"/>
      <c r="F16" s="4">
        <f t="shared" ref="F16:F17" si="1">D16*E16</f>
        <v>0</v>
      </c>
    </row>
    <row r="17" spans="1:6" s="24" customFormat="1" ht="39" thickBot="1">
      <c r="A17" s="30" t="s">
        <v>71</v>
      </c>
      <c r="B17" s="28" t="s">
        <v>98</v>
      </c>
      <c r="C17" s="26" t="s">
        <v>7</v>
      </c>
      <c r="D17" s="27">
        <v>20</v>
      </c>
      <c r="E17" s="2"/>
      <c r="F17" s="4">
        <f t="shared" si="1"/>
        <v>0</v>
      </c>
    </row>
    <row r="18" spans="1:6" s="24" customFormat="1" ht="26.25" thickBot="1">
      <c r="A18" s="25" t="s">
        <v>46</v>
      </c>
      <c r="B18" s="28" t="s">
        <v>35</v>
      </c>
      <c r="C18" s="49"/>
      <c r="D18" s="50"/>
      <c r="E18" s="50"/>
      <c r="F18" s="51"/>
    </row>
    <row r="19" spans="1:6" s="24" customFormat="1" ht="26.25" thickBot="1">
      <c r="A19" s="30" t="s">
        <v>47</v>
      </c>
      <c r="B19" s="28" t="s">
        <v>99</v>
      </c>
      <c r="C19" s="26" t="s">
        <v>7</v>
      </c>
      <c r="D19" s="27">
        <v>30</v>
      </c>
      <c r="E19" s="2"/>
      <c r="F19" s="4">
        <f t="shared" ref="F19:F26" si="2">D19*E19</f>
        <v>0</v>
      </c>
    </row>
    <row r="20" spans="1:6" s="24" customFormat="1" ht="26.25" thickBot="1">
      <c r="A20" s="30" t="s">
        <v>48</v>
      </c>
      <c r="B20" s="28" t="s">
        <v>195</v>
      </c>
      <c r="C20" s="26" t="s">
        <v>7</v>
      </c>
      <c r="D20" s="27">
        <v>10</v>
      </c>
      <c r="E20" s="2"/>
      <c r="F20" s="4">
        <f t="shared" si="2"/>
        <v>0</v>
      </c>
    </row>
    <row r="21" spans="1:6" s="24" customFormat="1" ht="26.25" thickBot="1">
      <c r="A21" s="30" t="s">
        <v>49</v>
      </c>
      <c r="B21" s="34" t="s">
        <v>194</v>
      </c>
      <c r="C21" s="29" t="s">
        <v>7</v>
      </c>
      <c r="D21" s="31">
        <v>10</v>
      </c>
      <c r="E21" s="2"/>
      <c r="F21" s="6">
        <f>D21*E21</f>
        <v>0</v>
      </c>
    </row>
    <row r="22" spans="1:6" s="24" customFormat="1" ht="26.25" thickBot="1">
      <c r="A22" s="30" t="s">
        <v>50</v>
      </c>
      <c r="B22" s="28" t="s">
        <v>100</v>
      </c>
      <c r="C22" s="26" t="s">
        <v>7</v>
      </c>
      <c r="D22" s="27">
        <v>30</v>
      </c>
      <c r="E22" s="2"/>
      <c r="F22" s="4">
        <f t="shared" si="2"/>
        <v>0</v>
      </c>
    </row>
    <row r="23" spans="1:6" s="24" customFormat="1" ht="26.25" thickBot="1">
      <c r="A23" s="30" t="s">
        <v>51</v>
      </c>
      <c r="B23" s="28" t="s">
        <v>101</v>
      </c>
      <c r="C23" s="26" t="s">
        <v>7</v>
      </c>
      <c r="D23" s="27">
        <v>30</v>
      </c>
      <c r="E23" s="2"/>
      <c r="F23" s="4">
        <f t="shared" si="2"/>
        <v>0</v>
      </c>
    </row>
    <row r="24" spans="1:6" s="24" customFormat="1" ht="26.25" thickBot="1">
      <c r="A24" s="30" t="s">
        <v>52</v>
      </c>
      <c r="B24" s="28" t="s">
        <v>102</v>
      </c>
      <c r="C24" s="26" t="s">
        <v>7</v>
      </c>
      <c r="D24" s="27">
        <v>30</v>
      </c>
      <c r="E24" s="2"/>
      <c r="F24" s="4">
        <f t="shared" si="2"/>
        <v>0</v>
      </c>
    </row>
    <row r="25" spans="1:6" s="24" customFormat="1" ht="26.25" thickBot="1">
      <c r="A25" s="33" t="s">
        <v>53</v>
      </c>
      <c r="B25" s="34" t="s">
        <v>103</v>
      </c>
      <c r="C25" s="29" t="s">
        <v>7</v>
      </c>
      <c r="D25" s="31">
        <v>30</v>
      </c>
      <c r="E25" s="69"/>
      <c r="F25" s="6">
        <f t="shared" si="2"/>
        <v>0</v>
      </c>
    </row>
    <row r="26" spans="1:6" s="24" customFormat="1" ht="26.25" thickBot="1">
      <c r="A26" s="30" t="s">
        <v>72</v>
      </c>
      <c r="B26" s="28" t="s">
        <v>104</v>
      </c>
      <c r="C26" s="26" t="s">
        <v>7</v>
      </c>
      <c r="D26" s="27">
        <v>10</v>
      </c>
      <c r="E26" s="2"/>
      <c r="F26" s="4">
        <f t="shared" si="2"/>
        <v>0</v>
      </c>
    </row>
    <row r="27" spans="1:6" s="24" customFormat="1" ht="51.75" thickBot="1">
      <c r="A27" s="25" t="s">
        <v>54</v>
      </c>
      <c r="B27" s="28" t="s">
        <v>105</v>
      </c>
      <c r="C27" s="49"/>
      <c r="D27" s="50"/>
      <c r="E27" s="50"/>
      <c r="F27" s="51"/>
    </row>
    <row r="28" spans="1:6" s="24" customFormat="1" ht="26.25" thickBot="1">
      <c r="A28" s="30" t="s">
        <v>55</v>
      </c>
      <c r="B28" s="28" t="s">
        <v>106</v>
      </c>
      <c r="C28" s="26" t="s">
        <v>7</v>
      </c>
      <c r="D28" s="27">
        <v>30</v>
      </c>
      <c r="E28" s="2"/>
      <c r="F28" s="4">
        <f t="shared" ref="F28:F40" si="3">D28*E28</f>
        <v>0</v>
      </c>
    </row>
    <row r="29" spans="1:6" s="24" customFormat="1" ht="26.25" thickBot="1">
      <c r="A29" s="30" t="s">
        <v>56</v>
      </c>
      <c r="B29" s="28" t="s">
        <v>196</v>
      </c>
      <c r="C29" s="26" t="s">
        <v>7</v>
      </c>
      <c r="D29" s="27">
        <v>10</v>
      </c>
      <c r="E29" s="2"/>
      <c r="F29" s="4">
        <f t="shared" si="3"/>
        <v>0</v>
      </c>
    </row>
    <row r="30" spans="1:6" s="24" customFormat="1" ht="26.25" thickBot="1">
      <c r="A30" s="30" t="s">
        <v>57</v>
      </c>
      <c r="B30" s="34" t="s">
        <v>197</v>
      </c>
      <c r="C30" s="29" t="s">
        <v>7</v>
      </c>
      <c r="D30" s="31">
        <v>10</v>
      </c>
      <c r="E30" s="2"/>
      <c r="F30" s="6">
        <f>D30*E30</f>
        <v>0</v>
      </c>
    </row>
    <row r="31" spans="1:6" s="24" customFormat="1" ht="26.25" thickBot="1">
      <c r="A31" s="30" t="s">
        <v>58</v>
      </c>
      <c r="B31" s="28" t="s">
        <v>107</v>
      </c>
      <c r="C31" s="26" t="s">
        <v>7</v>
      </c>
      <c r="D31" s="27">
        <v>30</v>
      </c>
      <c r="E31" s="2"/>
      <c r="F31" s="4">
        <f t="shared" si="3"/>
        <v>0</v>
      </c>
    </row>
    <row r="32" spans="1:6" s="24" customFormat="1" ht="26.25" thickBot="1">
      <c r="A32" s="30" t="s">
        <v>59</v>
      </c>
      <c r="B32" s="28" t="s">
        <v>108</v>
      </c>
      <c r="C32" s="26" t="s">
        <v>7</v>
      </c>
      <c r="D32" s="27">
        <v>30</v>
      </c>
      <c r="E32" s="2"/>
      <c r="F32" s="4">
        <f t="shared" si="3"/>
        <v>0</v>
      </c>
    </row>
    <row r="33" spans="1:6" s="24" customFormat="1" ht="26.25" thickBot="1">
      <c r="A33" s="30" t="s">
        <v>60</v>
      </c>
      <c r="B33" s="28" t="s">
        <v>109</v>
      </c>
      <c r="C33" s="26" t="s">
        <v>7</v>
      </c>
      <c r="D33" s="27">
        <v>30</v>
      </c>
      <c r="E33" s="2"/>
      <c r="F33" s="4">
        <f t="shared" si="3"/>
        <v>0</v>
      </c>
    </row>
    <row r="34" spans="1:6" s="24" customFormat="1" ht="26.25" thickBot="1">
      <c r="A34" s="30" t="s">
        <v>61</v>
      </c>
      <c r="B34" s="28" t="s">
        <v>110</v>
      </c>
      <c r="C34" s="26" t="s">
        <v>7</v>
      </c>
      <c r="D34" s="27">
        <v>30</v>
      </c>
      <c r="E34" s="2"/>
      <c r="F34" s="4">
        <f t="shared" si="3"/>
        <v>0</v>
      </c>
    </row>
    <row r="35" spans="1:6" s="24" customFormat="1" ht="26.25" thickBot="1">
      <c r="A35" s="30" t="s">
        <v>62</v>
      </c>
      <c r="B35" s="28" t="s">
        <v>111</v>
      </c>
      <c r="C35" s="26" t="s">
        <v>7</v>
      </c>
      <c r="D35" s="27">
        <v>10</v>
      </c>
      <c r="E35" s="2"/>
      <c r="F35" s="4">
        <f t="shared" si="3"/>
        <v>0</v>
      </c>
    </row>
    <row r="36" spans="1:6" s="24" customFormat="1" ht="51.75" thickBot="1">
      <c r="A36" s="25" t="s">
        <v>63</v>
      </c>
      <c r="B36" s="28" t="s">
        <v>112</v>
      </c>
      <c r="C36" s="26" t="s">
        <v>7</v>
      </c>
      <c r="D36" s="27">
        <v>50</v>
      </c>
      <c r="E36" s="2"/>
      <c r="F36" s="4">
        <f t="shared" si="3"/>
        <v>0</v>
      </c>
    </row>
    <row r="37" spans="1:6" s="24" customFormat="1" ht="39" thickBot="1">
      <c r="A37" s="25" t="s">
        <v>64</v>
      </c>
      <c r="B37" s="28" t="s">
        <v>113</v>
      </c>
      <c r="C37" s="26" t="s">
        <v>7</v>
      </c>
      <c r="D37" s="27">
        <v>10</v>
      </c>
      <c r="E37" s="2"/>
      <c r="F37" s="4">
        <f t="shared" si="3"/>
        <v>0</v>
      </c>
    </row>
    <row r="38" spans="1:6" s="24" customFormat="1" ht="51.75" thickBot="1">
      <c r="A38" s="32" t="s">
        <v>65</v>
      </c>
      <c r="B38" s="28" t="s">
        <v>114</v>
      </c>
      <c r="C38" s="26" t="s">
        <v>36</v>
      </c>
      <c r="D38" s="27">
        <v>100</v>
      </c>
      <c r="E38" s="2"/>
      <c r="F38" s="4">
        <f t="shared" si="3"/>
        <v>0</v>
      </c>
    </row>
    <row r="39" spans="1:6" s="24" customFormat="1" ht="64.5" thickBot="1">
      <c r="A39" s="25" t="s">
        <v>66</v>
      </c>
      <c r="B39" s="28" t="s">
        <v>115</v>
      </c>
      <c r="C39" s="26" t="s">
        <v>7</v>
      </c>
      <c r="D39" s="27">
        <v>20</v>
      </c>
      <c r="E39" s="2"/>
      <c r="F39" s="4">
        <f t="shared" si="3"/>
        <v>0</v>
      </c>
    </row>
    <row r="40" spans="1:6" s="24" customFormat="1" ht="105" customHeight="1" thickBot="1">
      <c r="A40" s="25" t="s">
        <v>67</v>
      </c>
      <c r="B40" s="28" t="s">
        <v>116</v>
      </c>
      <c r="C40" s="26" t="s">
        <v>37</v>
      </c>
      <c r="D40" s="27">
        <v>50</v>
      </c>
      <c r="E40" s="2"/>
      <c r="F40" s="4">
        <f t="shared" si="3"/>
        <v>0</v>
      </c>
    </row>
    <row r="41" spans="1:6" s="24" customFormat="1" ht="26.25" thickBot="1">
      <c r="A41" s="25" t="s">
        <v>68</v>
      </c>
      <c r="B41" s="28" t="s">
        <v>117</v>
      </c>
      <c r="C41" s="49"/>
      <c r="D41" s="50"/>
      <c r="E41" s="50"/>
      <c r="F41" s="51"/>
    </row>
    <row r="42" spans="1:6" s="24" customFormat="1" ht="26.25" thickBot="1">
      <c r="A42" s="33" t="s">
        <v>69</v>
      </c>
      <c r="B42" s="34" t="s">
        <v>118</v>
      </c>
      <c r="C42" s="29" t="s">
        <v>7</v>
      </c>
      <c r="D42" s="31">
        <v>10</v>
      </c>
      <c r="E42" s="2"/>
      <c r="F42" s="6">
        <f t="shared" ref="F42:F45" si="4">D42*E42</f>
        <v>0</v>
      </c>
    </row>
    <row r="43" spans="1:6" s="24" customFormat="1" ht="26.25" thickBot="1">
      <c r="A43" s="30" t="s">
        <v>70</v>
      </c>
      <c r="B43" s="28" t="s">
        <v>119</v>
      </c>
      <c r="C43" s="26" t="s">
        <v>7</v>
      </c>
      <c r="D43" s="27">
        <v>10</v>
      </c>
      <c r="E43" s="2"/>
      <c r="F43" s="4">
        <f t="shared" si="4"/>
        <v>0</v>
      </c>
    </row>
    <row r="44" spans="1:6" s="24" customFormat="1" ht="39" thickBot="1">
      <c r="A44" s="25" t="s">
        <v>73</v>
      </c>
      <c r="B44" s="28" t="s">
        <v>120</v>
      </c>
      <c r="C44" s="26" t="s">
        <v>36</v>
      </c>
      <c r="D44" s="27">
        <v>10</v>
      </c>
      <c r="E44" s="2"/>
      <c r="F44" s="4">
        <f t="shared" si="4"/>
        <v>0</v>
      </c>
    </row>
    <row r="45" spans="1:6" s="24" customFormat="1" ht="42" customHeight="1" thickBot="1">
      <c r="A45" s="37" t="s">
        <v>74</v>
      </c>
      <c r="B45" s="34" t="s">
        <v>198</v>
      </c>
      <c r="C45" s="29" t="s">
        <v>36</v>
      </c>
      <c r="D45" s="31">
        <v>100</v>
      </c>
      <c r="E45" s="69"/>
      <c r="F45" s="6">
        <f t="shared" si="4"/>
        <v>0</v>
      </c>
    </row>
    <row r="46" spans="1:6" s="24" customFormat="1" ht="26.25" thickBot="1">
      <c r="A46" s="25" t="s">
        <v>75</v>
      </c>
      <c r="B46" s="28" t="s">
        <v>38</v>
      </c>
      <c r="C46" s="49"/>
      <c r="D46" s="50"/>
      <c r="E46" s="50"/>
      <c r="F46" s="51"/>
    </row>
    <row r="47" spans="1:6" s="24" customFormat="1" ht="26.25" thickBot="1">
      <c r="A47" s="30" t="s">
        <v>76</v>
      </c>
      <c r="B47" s="28" t="s">
        <v>199</v>
      </c>
      <c r="C47" s="26" t="s">
        <v>36</v>
      </c>
      <c r="D47" s="27">
        <v>10</v>
      </c>
      <c r="E47" s="2"/>
      <c r="F47" s="4">
        <f t="shared" ref="F47:F64" si="5">D47*E47</f>
        <v>0</v>
      </c>
    </row>
    <row r="48" spans="1:6" s="24" customFormat="1" ht="26.25" thickBot="1">
      <c r="A48" s="30" t="s">
        <v>77</v>
      </c>
      <c r="B48" s="28" t="s">
        <v>121</v>
      </c>
      <c r="C48" s="26" t="s">
        <v>7</v>
      </c>
      <c r="D48" s="27">
        <v>2</v>
      </c>
      <c r="E48" s="2"/>
      <c r="F48" s="4">
        <f t="shared" si="5"/>
        <v>0</v>
      </c>
    </row>
    <row r="49" spans="1:6" s="24" customFormat="1" ht="26.25" thickBot="1">
      <c r="A49" s="30" t="s">
        <v>78</v>
      </c>
      <c r="B49" s="28" t="s">
        <v>122</v>
      </c>
      <c r="C49" s="26" t="s">
        <v>7</v>
      </c>
      <c r="D49" s="27">
        <v>2</v>
      </c>
      <c r="E49" s="2"/>
      <c r="F49" s="4">
        <f t="shared" si="5"/>
        <v>0</v>
      </c>
    </row>
    <row r="50" spans="1:6" s="24" customFormat="1" ht="26.25" thickBot="1">
      <c r="A50" s="30" t="s">
        <v>79</v>
      </c>
      <c r="B50" s="28" t="s">
        <v>123</v>
      </c>
      <c r="C50" s="26" t="s">
        <v>7</v>
      </c>
      <c r="D50" s="27">
        <v>2</v>
      </c>
      <c r="E50" s="2"/>
      <c r="F50" s="4">
        <f t="shared" si="5"/>
        <v>0</v>
      </c>
    </row>
    <row r="51" spans="1:6" s="24" customFormat="1" ht="26.25" thickBot="1">
      <c r="A51" s="30" t="s">
        <v>80</v>
      </c>
      <c r="B51" s="34" t="s">
        <v>124</v>
      </c>
      <c r="C51" s="29" t="s">
        <v>7</v>
      </c>
      <c r="D51" s="31">
        <v>2</v>
      </c>
      <c r="E51" s="2"/>
      <c r="F51" s="6">
        <f t="shared" si="5"/>
        <v>0</v>
      </c>
    </row>
    <row r="52" spans="1:6" s="24" customFormat="1" ht="26.25" thickBot="1">
      <c r="A52" s="30" t="s">
        <v>81</v>
      </c>
      <c r="B52" s="28" t="s">
        <v>125</v>
      </c>
      <c r="C52" s="26" t="s">
        <v>7</v>
      </c>
      <c r="D52" s="27">
        <v>2</v>
      </c>
      <c r="E52" s="2"/>
      <c r="F52" s="4">
        <f t="shared" si="5"/>
        <v>0</v>
      </c>
    </row>
    <row r="53" spans="1:6" s="24" customFormat="1" ht="26.25" thickBot="1">
      <c r="A53" s="30" t="s">
        <v>82</v>
      </c>
      <c r="B53" s="28" t="s">
        <v>126</v>
      </c>
      <c r="C53" s="26" t="s">
        <v>7</v>
      </c>
      <c r="D53" s="27">
        <v>2</v>
      </c>
      <c r="E53" s="2"/>
      <c r="F53" s="4">
        <f t="shared" si="5"/>
        <v>0</v>
      </c>
    </row>
    <row r="54" spans="1:6" s="24" customFormat="1" ht="26.25" thickBot="1">
      <c r="A54" s="30" t="s">
        <v>83</v>
      </c>
      <c r="B54" s="28" t="s">
        <v>127</v>
      </c>
      <c r="C54" s="26" t="s">
        <v>7</v>
      </c>
      <c r="D54" s="27">
        <v>2</v>
      </c>
      <c r="E54" s="2"/>
      <c r="F54" s="4">
        <f t="shared" si="5"/>
        <v>0</v>
      </c>
    </row>
    <row r="55" spans="1:6" s="24" customFormat="1" ht="26.25" thickBot="1">
      <c r="A55" s="30" t="s">
        <v>84</v>
      </c>
      <c r="B55" s="28" t="s">
        <v>128</v>
      </c>
      <c r="C55" s="26" t="s">
        <v>7</v>
      </c>
      <c r="D55" s="27">
        <v>2</v>
      </c>
      <c r="E55" s="2"/>
      <c r="F55" s="4">
        <f t="shared" si="5"/>
        <v>0</v>
      </c>
    </row>
    <row r="56" spans="1:6" s="24" customFormat="1" ht="26.25" thickBot="1">
      <c r="A56" s="30" t="s">
        <v>85</v>
      </c>
      <c r="B56" s="28" t="s">
        <v>129</v>
      </c>
      <c r="C56" s="26" t="s">
        <v>7</v>
      </c>
      <c r="D56" s="27">
        <v>2</v>
      </c>
      <c r="E56" s="2"/>
      <c r="F56" s="4">
        <f t="shared" si="5"/>
        <v>0</v>
      </c>
    </row>
    <row r="57" spans="1:6" s="24" customFormat="1" ht="26.25" thickBot="1">
      <c r="A57" s="30" t="s">
        <v>86</v>
      </c>
      <c r="B57" s="28" t="s">
        <v>130</v>
      </c>
      <c r="C57" s="26" t="s">
        <v>7</v>
      </c>
      <c r="D57" s="27">
        <v>2</v>
      </c>
      <c r="E57" s="2"/>
      <c r="F57" s="4">
        <f t="shared" si="5"/>
        <v>0</v>
      </c>
    </row>
    <row r="58" spans="1:6" s="24" customFormat="1" ht="26.25" thickBot="1">
      <c r="A58" s="30" t="s">
        <v>87</v>
      </c>
      <c r="B58" s="28" t="s">
        <v>131</v>
      </c>
      <c r="C58" s="26" t="s">
        <v>7</v>
      </c>
      <c r="D58" s="27">
        <v>2</v>
      </c>
      <c r="E58" s="2"/>
      <c r="F58" s="4">
        <f t="shared" si="5"/>
        <v>0</v>
      </c>
    </row>
    <row r="59" spans="1:6" s="24" customFormat="1" ht="26.25" thickBot="1">
      <c r="A59" s="30" t="s">
        <v>88</v>
      </c>
      <c r="B59" s="34" t="s">
        <v>132</v>
      </c>
      <c r="C59" s="29" t="s">
        <v>7</v>
      </c>
      <c r="D59" s="31">
        <v>2</v>
      </c>
      <c r="E59" s="2"/>
      <c r="F59" s="6">
        <f t="shared" si="5"/>
        <v>0</v>
      </c>
    </row>
    <row r="60" spans="1:6" s="24" customFormat="1" ht="26.25" thickBot="1">
      <c r="A60" s="30" t="s">
        <v>89</v>
      </c>
      <c r="B60" s="28" t="s">
        <v>135</v>
      </c>
      <c r="C60" s="26" t="s">
        <v>7</v>
      </c>
      <c r="D60" s="27">
        <v>2</v>
      </c>
      <c r="E60" s="2"/>
      <c r="F60" s="4">
        <f t="shared" si="5"/>
        <v>0</v>
      </c>
    </row>
    <row r="61" spans="1:6" s="24" customFormat="1" ht="26.25" thickBot="1">
      <c r="A61" s="30" t="s">
        <v>90</v>
      </c>
      <c r="B61" s="28" t="s">
        <v>133</v>
      </c>
      <c r="C61" s="26" t="s">
        <v>7</v>
      </c>
      <c r="D61" s="27">
        <v>2</v>
      </c>
      <c r="E61" s="2"/>
      <c r="F61" s="4">
        <f t="shared" si="5"/>
        <v>0</v>
      </c>
    </row>
    <row r="62" spans="1:6" s="24" customFormat="1" ht="26.25" thickBot="1">
      <c r="A62" s="30" t="s">
        <v>91</v>
      </c>
      <c r="B62" s="28" t="s">
        <v>134</v>
      </c>
      <c r="C62" s="26" t="s">
        <v>7</v>
      </c>
      <c r="D62" s="27">
        <v>2</v>
      </c>
      <c r="E62" s="2"/>
      <c r="F62" s="4">
        <f t="shared" si="5"/>
        <v>0</v>
      </c>
    </row>
    <row r="63" spans="1:6" s="24" customFormat="1" ht="26.25" thickBot="1">
      <c r="A63" s="30" t="s">
        <v>92</v>
      </c>
      <c r="B63" s="28" t="s">
        <v>136</v>
      </c>
      <c r="C63" s="26" t="s">
        <v>7</v>
      </c>
      <c r="D63" s="27">
        <v>2</v>
      </c>
      <c r="E63" s="2"/>
      <c r="F63" s="4">
        <f t="shared" si="5"/>
        <v>0</v>
      </c>
    </row>
    <row r="64" spans="1:6" s="24" customFormat="1" ht="64.5" thickBot="1">
      <c r="A64" s="25" t="s">
        <v>93</v>
      </c>
      <c r="B64" s="28" t="s">
        <v>137</v>
      </c>
      <c r="C64" s="26" t="s">
        <v>36</v>
      </c>
      <c r="D64" s="27">
        <v>100</v>
      </c>
      <c r="E64" s="2"/>
      <c r="F64" s="4">
        <f t="shared" si="5"/>
        <v>0</v>
      </c>
    </row>
    <row r="65" spans="1:6" s="24" customFormat="1" ht="24" customHeight="1" thickBot="1">
      <c r="A65" s="19" t="s">
        <v>17</v>
      </c>
      <c r="B65" s="67" t="s">
        <v>32</v>
      </c>
      <c r="C65" s="67"/>
      <c r="D65" s="67"/>
      <c r="E65" s="68"/>
      <c r="F65" s="5">
        <f>SUM(F9:F14,F16:F17,F19:F26,F28:F40,F42:F45,F47:F64)</f>
        <v>0</v>
      </c>
    </row>
    <row r="66" spans="1:6" s="24" customFormat="1" ht="13.5" thickBot="1">
      <c r="B66" s="35"/>
      <c r="E66" s="36"/>
      <c r="F66" s="36"/>
    </row>
    <row r="67" spans="1:6" s="24" customFormat="1" ht="24" customHeight="1" thickBot="1">
      <c r="A67" s="19" t="s">
        <v>18</v>
      </c>
      <c r="B67" s="52" t="s">
        <v>138</v>
      </c>
      <c r="C67" s="53"/>
      <c r="D67" s="53"/>
      <c r="E67" s="53"/>
      <c r="F67" s="54"/>
    </row>
    <row r="68" spans="1:6" s="24" customFormat="1" ht="26.25" thickBot="1">
      <c r="A68" s="25" t="s">
        <v>21</v>
      </c>
      <c r="B68" s="28" t="s">
        <v>200</v>
      </c>
      <c r="C68" s="26" t="s">
        <v>36</v>
      </c>
      <c r="D68" s="27">
        <v>100</v>
      </c>
      <c r="E68" s="2"/>
      <c r="F68" s="4">
        <f>D68*E68</f>
        <v>0</v>
      </c>
    </row>
    <row r="69" spans="1:6" s="24" customFormat="1" ht="51.75" thickBot="1">
      <c r="A69" s="25" t="s">
        <v>22</v>
      </c>
      <c r="B69" s="28" t="s">
        <v>167</v>
      </c>
      <c r="C69" s="26" t="s">
        <v>140</v>
      </c>
      <c r="D69" s="27">
        <v>500</v>
      </c>
      <c r="E69" s="2"/>
      <c r="F69" s="4">
        <f t="shared" ref="F69:F71" si="6">D69*E69</f>
        <v>0</v>
      </c>
    </row>
    <row r="70" spans="1:6" s="24" customFormat="1" ht="39" thickBot="1">
      <c r="A70" s="25" t="s">
        <v>143</v>
      </c>
      <c r="B70" s="28" t="s">
        <v>168</v>
      </c>
      <c r="C70" s="26" t="s">
        <v>33</v>
      </c>
      <c r="D70" s="27">
        <v>10</v>
      </c>
      <c r="E70" s="2"/>
      <c r="F70" s="4">
        <f t="shared" si="6"/>
        <v>0</v>
      </c>
    </row>
    <row r="71" spans="1:6" s="24" customFormat="1" ht="39" thickBot="1">
      <c r="A71" s="37" t="s">
        <v>144</v>
      </c>
      <c r="B71" s="34" t="s">
        <v>169</v>
      </c>
      <c r="C71" s="29" t="s">
        <v>33</v>
      </c>
      <c r="D71" s="31">
        <v>10</v>
      </c>
      <c r="E71" s="69"/>
      <c r="F71" s="6">
        <f t="shared" si="6"/>
        <v>0</v>
      </c>
    </row>
    <row r="72" spans="1:6" s="24" customFormat="1" ht="64.5" thickBot="1">
      <c r="A72" s="25" t="s">
        <v>145</v>
      </c>
      <c r="B72" s="28" t="s">
        <v>141</v>
      </c>
      <c r="C72" s="49"/>
      <c r="D72" s="50"/>
      <c r="E72" s="50"/>
      <c r="F72" s="51"/>
    </row>
    <row r="73" spans="1:6" s="24" customFormat="1" ht="26.25" thickBot="1">
      <c r="A73" s="30" t="s">
        <v>146</v>
      </c>
      <c r="B73" s="28" t="s">
        <v>201</v>
      </c>
      <c r="C73" s="26" t="s">
        <v>36</v>
      </c>
      <c r="D73" s="27">
        <v>10</v>
      </c>
      <c r="E73" s="2"/>
      <c r="F73" s="4">
        <f t="shared" ref="F73:F95" si="7">D73*E73</f>
        <v>0</v>
      </c>
    </row>
    <row r="74" spans="1:6" s="24" customFormat="1" ht="26.25" thickBot="1">
      <c r="A74" s="30" t="s">
        <v>147</v>
      </c>
      <c r="B74" s="28" t="s">
        <v>202</v>
      </c>
      <c r="C74" s="26" t="s">
        <v>36</v>
      </c>
      <c r="D74" s="27">
        <v>10</v>
      </c>
      <c r="E74" s="2"/>
      <c r="F74" s="4">
        <f t="shared" si="7"/>
        <v>0</v>
      </c>
    </row>
    <row r="75" spans="1:6" s="24" customFormat="1" ht="39" thickBot="1">
      <c r="A75" s="30" t="s">
        <v>148</v>
      </c>
      <c r="B75" s="28" t="s">
        <v>203</v>
      </c>
      <c r="C75" s="26" t="s">
        <v>33</v>
      </c>
      <c r="D75" s="27">
        <v>5</v>
      </c>
      <c r="E75" s="2"/>
      <c r="F75" s="4">
        <f t="shared" si="7"/>
        <v>0</v>
      </c>
    </row>
    <row r="76" spans="1:6" s="24" customFormat="1" ht="51.75" thickBot="1">
      <c r="A76" s="30" t="s">
        <v>149</v>
      </c>
      <c r="B76" s="28" t="s">
        <v>171</v>
      </c>
      <c r="C76" s="26" t="s">
        <v>37</v>
      </c>
      <c r="D76" s="27">
        <v>10</v>
      </c>
      <c r="E76" s="2"/>
      <c r="F76" s="4">
        <f t="shared" si="7"/>
        <v>0</v>
      </c>
    </row>
    <row r="77" spans="1:6" s="24" customFormat="1" ht="93" customHeight="1" thickBot="1">
      <c r="A77" s="30" t="s">
        <v>150</v>
      </c>
      <c r="B77" s="34" t="s">
        <v>170</v>
      </c>
      <c r="C77" s="29" t="s">
        <v>7</v>
      </c>
      <c r="D77" s="31">
        <v>1</v>
      </c>
      <c r="E77" s="2"/>
      <c r="F77" s="6">
        <f t="shared" si="7"/>
        <v>0</v>
      </c>
    </row>
    <row r="78" spans="1:6" s="24" customFormat="1" ht="39" thickBot="1">
      <c r="A78" s="30" t="s">
        <v>151</v>
      </c>
      <c r="B78" s="28" t="s">
        <v>172</v>
      </c>
      <c r="C78" s="26" t="s">
        <v>36</v>
      </c>
      <c r="D78" s="27">
        <v>25</v>
      </c>
      <c r="E78" s="2"/>
      <c r="F78" s="4">
        <f t="shared" si="7"/>
        <v>0</v>
      </c>
    </row>
    <row r="79" spans="1:6" s="24" customFormat="1" ht="39" thickBot="1">
      <c r="A79" s="30" t="s">
        <v>152</v>
      </c>
      <c r="B79" s="34" t="s">
        <v>173</v>
      </c>
      <c r="C79" s="29" t="s">
        <v>36</v>
      </c>
      <c r="D79" s="31">
        <v>20</v>
      </c>
      <c r="E79" s="2"/>
      <c r="F79" s="6">
        <f t="shared" si="7"/>
        <v>0</v>
      </c>
    </row>
    <row r="80" spans="1:6" s="24" customFormat="1" ht="51.75" thickBot="1">
      <c r="A80" s="30" t="s">
        <v>153</v>
      </c>
      <c r="B80" s="28" t="s">
        <v>204</v>
      </c>
      <c r="C80" s="26" t="s">
        <v>36</v>
      </c>
      <c r="D80" s="27">
        <v>20</v>
      </c>
      <c r="E80" s="2"/>
      <c r="F80" s="4">
        <f t="shared" si="7"/>
        <v>0</v>
      </c>
    </row>
    <row r="81" spans="1:6" s="24" customFormat="1" ht="51.75" thickBot="1">
      <c r="A81" s="33" t="s">
        <v>154</v>
      </c>
      <c r="B81" s="28" t="s">
        <v>174</v>
      </c>
      <c r="C81" s="26" t="s">
        <v>36</v>
      </c>
      <c r="D81" s="27">
        <v>20</v>
      </c>
      <c r="E81" s="2"/>
      <c r="F81" s="4">
        <f t="shared" si="7"/>
        <v>0</v>
      </c>
    </row>
    <row r="82" spans="1:6" s="24" customFormat="1" ht="64.5" thickBot="1">
      <c r="A82" s="30" t="s">
        <v>155</v>
      </c>
      <c r="B82" s="28" t="s">
        <v>175</v>
      </c>
      <c r="C82" s="26" t="s">
        <v>36</v>
      </c>
      <c r="D82" s="27">
        <v>20</v>
      </c>
      <c r="E82" s="2"/>
      <c r="F82" s="4">
        <f t="shared" si="7"/>
        <v>0</v>
      </c>
    </row>
    <row r="83" spans="1:6" s="24" customFormat="1" ht="64.5" thickBot="1">
      <c r="A83" s="30" t="s">
        <v>156</v>
      </c>
      <c r="B83" s="28" t="s">
        <v>176</v>
      </c>
      <c r="C83" s="26" t="s">
        <v>36</v>
      </c>
      <c r="D83" s="27">
        <v>20</v>
      </c>
      <c r="E83" s="2"/>
      <c r="F83" s="4">
        <f t="shared" si="7"/>
        <v>0</v>
      </c>
    </row>
    <row r="84" spans="1:6" s="24" customFormat="1" ht="64.5" thickBot="1">
      <c r="A84" s="30" t="s">
        <v>157</v>
      </c>
      <c r="B84" s="28" t="s">
        <v>177</v>
      </c>
      <c r="C84" s="26" t="s">
        <v>36</v>
      </c>
      <c r="D84" s="27">
        <v>20</v>
      </c>
      <c r="E84" s="2"/>
      <c r="F84" s="4">
        <f t="shared" si="7"/>
        <v>0</v>
      </c>
    </row>
    <row r="85" spans="1:6" s="24" customFormat="1" ht="51.75" thickBot="1">
      <c r="A85" s="33" t="s">
        <v>158</v>
      </c>
      <c r="B85" s="34" t="s">
        <v>178</v>
      </c>
      <c r="C85" s="29" t="s">
        <v>37</v>
      </c>
      <c r="D85" s="31">
        <v>20</v>
      </c>
      <c r="E85" s="69"/>
      <c r="F85" s="6">
        <f t="shared" si="7"/>
        <v>0</v>
      </c>
    </row>
    <row r="86" spans="1:6" s="24" customFormat="1" ht="51.75" thickBot="1">
      <c r="A86" s="30" t="s">
        <v>159</v>
      </c>
      <c r="B86" s="28" t="s">
        <v>179</v>
      </c>
      <c r="C86" s="26" t="s">
        <v>37</v>
      </c>
      <c r="D86" s="27">
        <v>20</v>
      </c>
      <c r="E86" s="2"/>
      <c r="F86" s="4">
        <f t="shared" si="7"/>
        <v>0</v>
      </c>
    </row>
    <row r="87" spans="1:6" s="24" customFormat="1" ht="93.75" customHeight="1" thickBot="1">
      <c r="A87" s="30" t="s">
        <v>160</v>
      </c>
      <c r="B87" s="28" t="s">
        <v>205</v>
      </c>
      <c r="C87" s="26" t="s">
        <v>37</v>
      </c>
      <c r="D87" s="27">
        <v>10</v>
      </c>
      <c r="E87" s="2"/>
      <c r="F87" s="4">
        <f t="shared" si="7"/>
        <v>0</v>
      </c>
    </row>
    <row r="88" spans="1:6" s="24" customFormat="1" ht="26.25" thickBot="1">
      <c r="A88" s="30" t="s">
        <v>161</v>
      </c>
      <c r="B88" s="28" t="s">
        <v>142</v>
      </c>
      <c r="C88" s="49"/>
      <c r="D88" s="50"/>
      <c r="E88" s="50"/>
      <c r="F88" s="51"/>
    </row>
    <row r="89" spans="1:6" s="24" customFormat="1" ht="26.25" thickBot="1">
      <c r="A89" s="30" t="s">
        <v>209</v>
      </c>
      <c r="B89" s="28" t="s">
        <v>206</v>
      </c>
      <c r="C89" s="26" t="s">
        <v>36</v>
      </c>
      <c r="D89" s="27">
        <v>5</v>
      </c>
      <c r="E89" s="2"/>
      <c r="F89" s="4">
        <f t="shared" si="7"/>
        <v>0</v>
      </c>
    </row>
    <row r="90" spans="1:6" s="24" customFormat="1" ht="39" thickBot="1">
      <c r="A90" s="25" t="s">
        <v>210</v>
      </c>
      <c r="B90" s="28" t="s">
        <v>207</v>
      </c>
      <c r="C90" s="26" t="s">
        <v>36</v>
      </c>
      <c r="D90" s="27">
        <v>10</v>
      </c>
      <c r="E90" s="2"/>
      <c r="F90" s="4">
        <f t="shared" si="7"/>
        <v>0</v>
      </c>
    </row>
    <row r="91" spans="1:6" s="24" customFormat="1" ht="80.25" customHeight="1" thickBot="1">
      <c r="A91" s="30" t="s">
        <v>162</v>
      </c>
      <c r="B91" s="28" t="s">
        <v>180</v>
      </c>
      <c r="C91" s="26" t="s">
        <v>36</v>
      </c>
      <c r="D91" s="27">
        <v>10</v>
      </c>
      <c r="E91" s="2"/>
      <c r="F91" s="4">
        <f t="shared" si="7"/>
        <v>0</v>
      </c>
    </row>
    <row r="92" spans="1:6" s="24" customFormat="1" ht="39" thickBot="1">
      <c r="A92" s="30" t="s">
        <v>163</v>
      </c>
      <c r="B92" s="28" t="s">
        <v>208</v>
      </c>
      <c r="C92" s="26" t="s">
        <v>36</v>
      </c>
      <c r="D92" s="27">
        <v>15</v>
      </c>
      <c r="E92" s="2"/>
      <c r="F92" s="4">
        <f t="shared" si="7"/>
        <v>0</v>
      </c>
    </row>
    <row r="93" spans="1:6" s="24" customFormat="1" ht="64.5" thickBot="1">
      <c r="A93" s="30" t="s">
        <v>164</v>
      </c>
      <c r="B93" s="34" t="s">
        <v>181</v>
      </c>
      <c r="C93" s="29" t="s">
        <v>7</v>
      </c>
      <c r="D93" s="31">
        <v>1</v>
      </c>
      <c r="E93" s="2"/>
      <c r="F93" s="6">
        <f t="shared" si="7"/>
        <v>0</v>
      </c>
    </row>
    <row r="94" spans="1:6" s="24" customFormat="1" ht="39" thickBot="1">
      <c r="A94" s="30" t="s">
        <v>165</v>
      </c>
      <c r="B94" s="28" t="s">
        <v>183</v>
      </c>
      <c r="C94" s="26" t="s">
        <v>36</v>
      </c>
      <c r="D94" s="27">
        <v>10</v>
      </c>
      <c r="E94" s="2"/>
      <c r="F94" s="4">
        <f t="shared" si="7"/>
        <v>0</v>
      </c>
    </row>
    <row r="95" spans="1:6" s="24" customFormat="1" ht="26.25" thickBot="1">
      <c r="A95" s="30" t="s">
        <v>166</v>
      </c>
      <c r="B95" s="28" t="s">
        <v>182</v>
      </c>
      <c r="C95" s="26" t="s">
        <v>7</v>
      </c>
      <c r="D95" s="27">
        <v>5</v>
      </c>
      <c r="E95" s="2"/>
      <c r="F95" s="4">
        <f t="shared" si="7"/>
        <v>0</v>
      </c>
    </row>
    <row r="96" spans="1:6" s="24" customFormat="1" ht="24" customHeight="1" thickBot="1">
      <c r="A96" s="19" t="s">
        <v>18</v>
      </c>
      <c r="B96" s="67" t="s">
        <v>139</v>
      </c>
      <c r="C96" s="67"/>
      <c r="D96" s="67"/>
      <c r="E96" s="68"/>
      <c r="F96" s="5">
        <f>SUM(F68:F71,F73:F87,F89:F95)</f>
        <v>0</v>
      </c>
    </row>
    <row r="97" spans="1:6" s="24" customFormat="1" ht="13.5" thickBot="1">
      <c r="B97" s="35"/>
      <c r="E97" s="36"/>
      <c r="F97" s="36"/>
    </row>
    <row r="98" spans="1:6" s="24" customFormat="1" ht="24" customHeight="1" thickBot="1">
      <c r="A98" s="19" t="s">
        <v>19</v>
      </c>
      <c r="B98" s="52" t="s">
        <v>184</v>
      </c>
      <c r="C98" s="53"/>
      <c r="D98" s="53"/>
      <c r="E98" s="53"/>
      <c r="F98" s="54"/>
    </row>
    <row r="99" spans="1:6" s="16" customFormat="1" ht="26.25" thickBot="1">
      <c r="A99" s="25" t="s">
        <v>24</v>
      </c>
      <c r="B99" s="28" t="s">
        <v>187</v>
      </c>
      <c r="C99" s="26" t="s">
        <v>186</v>
      </c>
      <c r="D99" s="27">
        <v>20</v>
      </c>
      <c r="E99" s="2"/>
      <c r="F99" s="4">
        <f>D99*E99</f>
        <v>0</v>
      </c>
    </row>
    <row r="100" spans="1:6" s="16" customFormat="1" ht="26.25" thickBot="1">
      <c r="A100" s="32" t="s">
        <v>25</v>
      </c>
      <c r="B100" s="28" t="s">
        <v>188</v>
      </c>
      <c r="C100" s="26" t="s">
        <v>186</v>
      </c>
      <c r="D100" s="27">
        <v>100</v>
      </c>
      <c r="E100" s="2"/>
      <c r="F100" s="4">
        <f>D100*E100</f>
        <v>0</v>
      </c>
    </row>
    <row r="101" spans="1:6" s="16" customFormat="1" ht="26.25" thickBot="1">
      <c r="A101" s="37" t="s">
        <v>26</v>
      </c>
      <c r="B101" s="34" t="s">
        <v>189</v>
      </c>
      <c r="C101" s="29" t="s">
        <v>27</v>
      </c>
      <c r="D101" s="31">
        <v>200</v>
      </c>
      <c r="E101" s="2"/>
      <c r="F101" s="6">
        <f t="shared" ref="F101" si="8">D101*E101</f>
        <v>0</v>
      </c>
    </row>
    <row r="102" spans="1:6" s="16" customFormat="1" ht="16.5" thickBot="1">
      <c r="A102" s="25" t="s">
        <v>28</v>
      </c>
      <c r="B102" s="34" t="s">
        <v>190</v>
      </c>
      <c r="C102" s="26" t="s">
        <v>27</v>
      </c>
      <c r="D102" s="27">
        <v>250</v>
      </c>
      <c r="E102" s="2"/>
      <c r="F102" s="4">
        <f>D102*E102</f>
        <v>0</v>
      </c>
    </row>
    <row r="103" spans="1:6" s="24" customFormat="1" ht="24" customHeight="1" thickBot="1">
      <c r="A103" s="19" t="s">
        <v>19</v>
      </c>
      <c r="B103" s="67" t="s">
        <v>185</v>
      </c>
      <c r="C103" s="67"/>
      <c r="D103" s="67"/>
      <c r="E103" s="68"/>
      <c r="F103" s="5">
        <f>SUM(F99:F102)</f>
        <v>0</v>
      </c>
    </row>
    <row r="104" spans="1:6" s="24" customFormat="1" ht="13.5" thickBot="1">
      <c r="B104" s="35"/>
      <c r="E104" s="36"/>
      <c r="F104" s="36"/>
    </row>
    <row r="105" spans="1:6" s="42" customFormat="1" ht="24" customHeight="1" thickBot="1">
      <c r="A105" s="38"/>
      <c r="B105" s="39" t="s">
        <v>8</v>
      </c>
      <c r="C105" s="40"/>
      <c r="D105" s="7"/>
      <c r="E105" s="41"/>
      <c r="F105" s="8"/>
    </row>
    <row r="106" spans="1:6" s="42" customFormat="1" ht="24" customHeight="1" thickBot="1">
      <c r="A106" s="43" t="s">
        <v>17</v>
      </c>
      <c r="B106" s="66" t="str">
        <f>B8</f>
        <v>ZEMLJANI RADOVI I ODRŽAVANJE KOMUNALNE OPREME</v>
      </c>
      <c r="C106" s="66"/>
      <c r="D106" s="66"/>
      <c r="E106" s="66"/>
      <c r="F106" s="9">
        <f>F65</f>
        <v>0</v>
      </c>
    </row>
    <row r="107" spans="1:6" s="42" customFormat="1" ht="24" customHeight="1" thickBot="1">
      <c r="A107" s="10" t="s">
        <v>18</v>
      </c>
      <c r="B107" s="65" t="str">
        <f>B67</f>
        <v>BETONSKI, TESARSKI I ZIDARSKI RADOVI</v>
      </c>
      <c r="C107" s="65"/>
      <c r="D107" s="65"/>
      <c r="E107" s="65"/>
      <c r="F107" s="9">
        <f>F96</f>
        <v>0</v>
      </c>
    </row>
    <row r="108" spans="1:6" s="42" customFormat="1" ht="24" customHeight="1" thickBot="1">
      <c r="A108" s="43" t="s">
        <v>19</v>
      </c>
      <c r="B108" s="66" t="str">
        <f>B98</f>
        <v>OSTALI POSLOVI</v>
      </c>
      <c r="C108" s="66"/>
      <c r="D108" s="66"/>
      <c r="E108" s="66"/>
      <c r="F108" s="9">
        <f>F103</f>
        <v>0</v>
      </c>
    </row>
    <row r="109" spans="1:6" s="42" customFormat="1" ht="24" customHeight="1" thickBot="1">
      <c r="A109" s="16"/>
      <c r="B109" s="61" t="s">
        <v>9</v>
      </c>
      <c r="C109" s="61"/>
      <c r="D109" s="61"/>
      <c r="E109" s="61"/>
      <c r="F109" s="11">
        <f>SUM(F106:F108)</f>
        <v>0</v>
      </c>
    </row>
    <row r="110" spans="1:6" s="42" customFormat="1" ht="24" customHeight="1" thickBot="1">
      <c r="A110" s="16"/>
      <c r="B110" s="61" t="s">
        <v>10</v>
      </c>
      <c r="C110" s="61"/>
      <c r="D110" s="61"/>
      <c r="E110" s="61"/>
      <c r="F110" s="3">
        <f>F109*0.25</f>
        <v>0</v>
      </c>
    </row>
    <row r="111" spans="1:6" s="42" customFormat="1" ht="24" customHeight="1" thickBot="1">
      <c r="A111" s="16"/>
      <c r="B111" s="61" t="s">
        <v>11</v>
      </c>
      <c r="C111" s="61"/>
      <c r="D111" s="61"/>
      <c r="E111" s="61"/>
      <c r="F111" s="11">
        <f>SUM(F109:F110)</f>
        <v>0</v>
      </c>
    </row>
    <row r="112" spans="1:6" s="42" customFormat="1" ht="16.5" thickBot="1">
      <c r="A112" s="14"/>
      <c r="B112" s="44"/>
      <c r="C112" s="14"/>
      <c r="D112" s="14"/>
      <c r="E112" s="45"/>
      <c r="F112" s="45"/>
    </row>
    <row r="113" spans="1:6" s="42" customFormat="1" ht="15.75">
      <c r="A113" s="14"/>
      <c r="B113" s="44"/>
      <c r="C113" s="14"/>
      <c r="D113" s="14"/>
      <c r="E113" s="45"/>
      <c r="F113" s="45"/>
    </row>
    <row r="114" spans="1:6" s="42" customFormat="1" ht="15.75">
      <c r="A114" s="62" t="s">
        <v>12</v>
      </c>
      <c r="B114" s="62"/>
      <c r="C114" s="14"/>
      <c r="D114" s="14"/>
      <c r="E114" s="46"/>
      <c r="F114" s="46"/>
    </row>
    <row r="115" spans="1:6" s="42" customFormat="1" ht="16.5" thickBot="1">
      <c r="A115" s="14"/>
      <c r="B115" s="44"/>
      <c r="C115" s="14"/>
      <c r="D115" s="14"/>
      <c r="E115" s="46"/>
      <c r="F115" s="46"/>
    </row>
    <row r="116" spans="1:6" s="42" customFormat="1" ht="15.75">
      <c r="A116" s="14"/>
      <c r="B116" s="44"/>
      <c r="C116" s="64" t="s">
        <v>15</v>
      </c>
      <c r="D116" s="64"/>
      <c r="E116" s="64"/>
      <c r="F116" s="64"/>
    </row>
    <row r="117" spans="1:6" s="42" customFormat="1" ht="15.75">
      <c r="A117" s="14"/>
      <c r="B117" s="44"/>
      <c r="C117" s="12"/>
      <c r="D117" s="12"/>
      <c r="E117" s="13"/>
      <c r="F117" s="13"/>
    </row>
    <row r="118" spans="1:6" s="42" customFormat="1" ht="15.75">
      <c r="A118" s="14"/>
      <c r="B118" s="47" t="s">
        <v>16</v>
      </c>
      <c r="C118" s="12"/>
      <c r="D118" s="12"/>
      <c r="E118" s="13"/>
      <c r="F118" s="13"/>
    </row>
    <row r="119" spans="1:6" s="16" customFormat="1" ht="15.75">
      <c r="A119" s="14"/>
      <c r="B119" s="44"/>
      <c r="C119" s="63" t="s">
        <v>13</v>
      </c>
      <c r="D119" s="63"/>
      <c r="E119" s="63"/>
      <c r="F119" s="63"/>
    </row>
    <row r="120" spans="1:6" s="16" customFormat="1" ht="15.75">
      <c r="A120" s="14"/>
      <c r="B120" s="44"/>
      <c r="C120" s="64" t="s">
        <v>14</v>
      </c>
      <c r="D120" s="64"/>
      <c r="E120" s="64"/>
      <c r="F120" s="64"/>
    </row>
    <row r="121" spans="1:6" s="16" customFormat="1" ht="15.75">
      <c r="A121" s="14"/>
      <c r="B121" s="44"/>
      <c r="C121" s="14"/>
      <c r="D121" s="14"/>
      <c r="E121" s="46"/>
      <c r="F121" s="46"/>
    </row>
  </sheetData>
  <sheetProtection algorithmName="SHA-512" hashValue="xSfaJUjVqjZCz0gD2IdFdZv87KGkufnRBzVI4ZiTdw7cLGaAuWWg4YD9+NA01vH550XDm8NZr6O4l/PaCElmWw==" saltValue="zbI5nuDWBZAa3ixLSRh0wg==" spinCount="100000" sheet="1" objects="1" scenarios="1"/>
  <mergeCells count="31">
    <mergeCell ref="B107:E107"/>
    <mergeCell ref="B109:E109"/>
    <mergeCell ref="B108:E108"/>
    <mergeCell ref="B65:E65"/>
    <mergeCell ref="B96:E96"/>
    <mergeCell ref="B67:F67"/>
    <mergeCell ref="B103:E103"/>
    <mergeCell ref="B106:E106"/>
    <mergeCell ref="B110:E110"/>
    <mergeCell ref="B111:E111"/>
    <mergeCell ref="A114:B114"/>
    <mergeCell ref="C119:F119"/>
    <mergeCell ref="C120:F120"/>
    <mergeCell ref="C116:F116"/>
    <mergeCell ref="A1:F1"/>
    <mergeCell ref="A3:F3"/>
    <mergeCell ref="A4:F4"/>
    <mergeCell ref="A6:A7"/>
    <mergeCell ref="B6:B7"/>
    <mergeCell ref="C6:C7"/>
    <mergeCell ref="E6:E7"/>
    <mergeCell ref="F6:F7"/>
    <mergeCell ref="D6:D7"/>
    <mergeCell ref="C15:F15"/>
    <mergeCell ref="C18:F18"/>
    <mergeCell ref="C27:F27"/>
    <mergeCell ref="C41:F41"/>
    <mergeCell ref="B98:F98"/>
    <mergeCell ref="C46:F46"/>
    <mergeCell ref="C72:F72"/>
    <mergeCell ref="C88:F88"/>
  </mergeCells>
  <phoneticPr fontId="8" type="noConversion"/>
  <pageMargins left="0.70000000000000007" right="0.70000000000000007" top="0.75" bottom="0.75" header="0.30000000000000004" footer="0.30000000000000004"/>
  <pageSetup paperSize="9" fitToHeight="0" orientation="portrait" r:id="rId1"/>
  <rowBreaks count="1" manualBreakCount="1">
    <brk id="10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Uputa za popunjavanje</vt:lpstr>
      <vt:lpstr>Troškovnik</vt:lpstr>
      <vt:lpstr>Troškovnik!Print_Area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 Lončarić</dc:creator>
  <cp:lastModifiedBy>Kristijan Lončarić</cp:lastModifiedBy>
  <cp:lastPrinted>2023-12-18T14:18:10Z</cp:lastPrinted>
  <dcterms:created xsi:type="dcterms:W3CDTF">2021-12-13T14:27:14Z</dcterms:created>
  <dcterms:modified xsi:type="dcterms:W3CDTF">2023-12-19T09:27:55Z</dcterms:modified>
</cp:coreProperties>
</file>