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loncaric\Desktop\Nabava\2023\47-23 Uređenje igrališta dj. vrtića Omišalj\"/>
    </mc:Choice>
  </mc:AlternateContent>
  <xr:revisionPtr revIDLastSave="0" documentId="13_ncr:1_{19CDDCD5-2F7B-46D3-ABD3-AECE76C881A4}" xr6:coauthVersionLast="47" xr6:coauthVersionMax="47" xr10:uidLastSave="{00000000-0000-0000-0000-000000000000}"/>
  <bookViews>
    <workbookView xWindow="-120" yWindow="-120" windowWidth="29040" windowHeight="15720" activeTab="1" xr2:uid="{00000000-000D-0000-FFFF-FFFF00000000}"/>
  </bookViews>
  <sheets>
    <sheet name="Uputa za popunjavanje" sheetId="4" r:id="rId1"/>
    <sheet name="Troškovnik" sheetId="2" r:id="rId2"/>
  </sheets>
  <definedNames>
    <definedName name="_xlnm.Print_Area" localSheetId="1">Troškovnik!$A$1:$F$55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2" l="1"/>
  <c r="F34" i="2"/>
  <c r="F31" i="2" l="1"/>
  <c r="F30" i="2"/>
  <c r="F29" i="2"/>
  <c r="F22" i="2"/>
  <c r="F23" i="2" s="1"/>
  <c r="F28" i="2" l="1"/>
  <c r="F27" i="2"/>
  <c r="F36" i="2" l="1"/>
  <c r="F42" i="2" s="1"/>
  <c r="B41" i="2"/>
  <c r="B42" i="2"/>
  <c r="F16" i="2"/>
  <c r="F17" i="2"/>
  <c r="F18" i="2"/>
  <c r="F11" i="2"/>
  <c r="F15" i="2"/>
  <c r="F10" i="2"/>
  <c r="F9" i="2"/>
  <c r="F19" i="2" l="1"/>
  <c r="F41" i="2"/>
  <c r="F12" i="2" l="1"/>
  <c r="B40" i="2" l="1"/>
  <c r="B39" i="2"/>
  <c r="F39" i="2" l="1"/>
  <c r="F40" i="2" l="1"/>
  <c r="F43" i="2" s="1"/>
  <c r="F44" i="2" s="1"/>
  <c r="F45" i="2" l="1"/>
</calcChain>
</file>

<file path=xl/sharedStrings.xml><?xml version="1.0" encoding="utf-8"?>
<sst xmlns="http://schemas.openxmlformats.org/spreadsheetml/2006/main" count="86" uniqueCount="67">
  <si>
    <t>T R O Š K O V N I K</t>
  </si>
  <si>
    <t>R. br.</t>
  </si>
  <si>
    <t>Opis</t>
  </si>
  <si>
    <t>Jedinična mjera</t>
  </si>
  <si>
    <t>Jedinična cijena</t>
  </si>
  <si>
    <t>Količina</t>
  </si>
  <si>
    <t>Iznos</t>
  </si>
  <si>
    <t>kom</t>
  </si>
  <si>
    <t>REKAPITULACIJA</t>
  </si>
  <si>
    <t>UKUPNO:</t>
  </si>
  <si>
    <t>PDV (25%):</t>
  </si>
  <si>
    <t>SVEUKUPNO:</t>
  </si>
  <si>
    <t>U _____________, _______________ godine.</t>
  </si>
  <si>
    <t>___________________________________</t>
  </si>
  <si>
    <t>(ime, prezime i potpis ovlaštene osobe Ponuditelja)</t>
  </si>
  <si>
    <t>PONUDITELJ</t>
  </si>
  <si>
    <t>MP</t>
  </si>
  <si>
    <t>m2</t>
  </si>
  <si>
    <t>1.</t>
  </si>
  <si>
    <t>2.</t>
  </si>
  <si>
    <t>3.</t>
  </si>
  <si>
    <t>Popunjavaju se samo polja označena svijetlo plavom bojom, i to jediničnim cijenama bez PDV-a. Molimo ponuditelje da ne mijenjaju preostala polja. Naručitelj je u obrazac ubacio odgovarajuće formule za izračun cijene.
Ukoliko je ponuđena cijena nula, odnosno ponuditelj stavku nudi besplatno obvezan je u polje predviđeno za upis cijene iste upisati iznos od 0,00 EUR (nula eura). Sve stavke troškovnika moraju biti popunjene.
Ukoliko ponuditelj nije u sustavu PDV-a, u rekapitulaciji pod stavkom "PDV (25%)" upisuje nulu (0). Za ponuditelje u sustavu PDV-a ova stavka će se automatski izračunati i nema potrebe za upisivanjem ičega.
OPĆINA OMIŠALJ</t>
  </si>
  <si>
    <t>kpl</t>
  </si>
  <si>
    <t>2.1.</t>
  </si>
  <si>
    <t>2.2.</t>
  </si>
  <si>
    <t>1.1.</t>
  </si>
  <si>
    <t>1.2.</t>
  </si>
  <si>
    <t>2.3.</t>
  </si>
  <si>
    <t>2.4.</t>
  </si>
  <si>
    <t>1.3.</t>
  </si>
  <si>
    <t>3.1.</t>
  </si>
  <si>
    <t>4.</t>
  </si>
  <si>
    <t>Evidencijski broj nabave: 47/23</t>
  </si>
  <si>
    <t>Predmet nabave: Uređenje igrališta dječjeg vrtića u Omišlju</t>
  </si>
  <si>
    <t>PRIPREMNI RADOVI</t>
  </si>
  <si>
    <t>PRIPREMNI RADOVI - UKUPNO</t>
  </si>
  <si>
    <t>Čišćenje površine (cca. 100 m2) za uređenje igrališta s osiguranjem i ograđivanjem gradilišta za vrijeme izvođenja radova. U cijenu stavke obuhvaćeni su svi potrebni radovi, materijali, pomoćna sredstva i transporti za izvedbu opisanog rada. Obračun po komplet izvedenoj stavci.</t>
  </si>
  <si>
    <t>Kompletna demontaža postojećih igrala i odvoz istih na deponij osiguran od strane izvršitelja. Igrala koja se trebaju zbrinuti su ljuljačka, vrtuljak, njihalica, pješčanik i dvije klackalice. Obračun po komadu demontirane i zbrinute sprave.</t>
  </si>
  <si>
    <t>ZEMLJANI RADOVI</t>
  </si>
  <si>
    <t>ZEMLJANI RADOVI - UKUPNO</t>
  </si>
  <si>
    <t>m3</t>
  </si>
  <si>
    <t>Dobava, doprema i ugradnja geotekstila min. 200 g/m2 na uređenu posteljicu. Jedinična cijena stavke uključuje dobavu, dopremu, polaganje geotekstila po posteljici te sve potrebne radove i transporte. Obračun po m2 ugrađenog geotekstila.</t>
  </si>
  <si>
    <t>Dobava, doprema i ugradnja EPDM završnog sloja antitraumatske podloge u minimalnoj debljini od 12 mm. Izvedba podloge s ornamentima u bojama prema izboru Naručitelja, minimalno 3 boje.</t>
  </si>
  <si>
    <t>Izrada tamponskog sloja, koji se postavlja ispod sloja lijevane gume, u debljini od 20 cm. Materijal za izvedbu ovog sloja je drobljeni kamen frakcije 0-32 mm proizveden od zdrave, homogene i čvrste stijenske mase, a mora odgovarati važećim standardima. Tamponski sloj se razastire u sloju od 20 cm po cijeloj površini. Zbijenost gornje površine postavljenog sloja Ms ≥ 40 MN/m2 (ispitivanje kružnom pločom promjera 30 cm). Jedinična cijena stavke uključuje dobavu, dopremu, raznašanje tampona po parceli, sa razastiranjem i planiranjem, kao i ostale radove vezane za izradu sloja tampona. Obračun po m3 dobavljenog i ugrađenog sloja u zbijenom stanju.</t>
  </si>
  <si>
    <t>BETONSKI RADOVI</t>
  </si>
  <si>
    <t>BETONSKI RADOVI - UKUPNO</t>
  </si>
  <si>
    <t>ANTITRAUMATSKA PODLOGA I IGRALA</t>
  </si>
  <si>
    <t>ANTITRAUMATSKA PODLOGA I IGRALA - UKUPNO</t>
  </si>
  <si>
    <t>4.1.</t>
  </si>
  <si>
    <t>4.1.1.</t>
  </si>
  <si>
    <t>4.1.2.</t>
  </si>
  <si>
    <t>4.2.</t>
  </si>
  <si>
    <t>4.3.</t>
  </si>
  <si>
    <t>4.4.</t>
  </si>
  <si>
    <t>4.5.</t>
  </si>
  <si>
    <t>4.6.</t>
  </si>
  <si>
    <r>
      <rPr>
        <b/>
        <sz val="10"/>
        <color rgb="FF000000"/>
        <rFont val="Times New Roman"/>
        <family val="1"/>
        <charset val="238"/>
      </rPr>
      <t>IGRALO VRTULJAK:</t>
    </r>
    <r>
      <rPr>
        <sz val="10"/>
        <color rgb="FF000000"/>
        <rFont val="Times New Roman"/>
        <family val="1"/>
        <charset val="238"/>
      </rPr>
      <t xml:space="preserve">
- dimenzije (d x š x v): 1,2 x 1,2 x 0,70 m +/- 10%.
- prilagođeno za uzrast: 3-12 godina 
- maks. broj djece: 6
- maks. visina pada: 100,00 cm
- maks. površina sigurnosne zone: 21,00 m2.
</t>
    </r>
    <r>
      <rPr>
        <b/>
        <sz val="10"/>
        <color rgb="FF000000"/>
        <rFont val="Times New Roman"/>
        <family val="1"/>
        <charset val="238"/>
      </rPr>
      <t>Materijali izrade:</t>
    </r>
    <r>
      <rPr>
        <sz val="10"/>
        <color rgb="FF000000"/>
        <rFont val="Times New Roman"/>
        <family val="1"/>
        <charset val="238"/>
      </rPr>
      <t xml:space="preserve">
- konstrukcija vrtuljka izrađena od galvaniziranog i plastificiranog čelika
- platforme za stajanje te sjedalice izrađene od vodonepropusnih HPL ploča koje su otporne na vremenske utjecaje i vandalizam
- rukohvati izrađeni od inoxa
- vijci na igralu zaštićeni plastičnim podlošcima i kapicama.
Ugradnja igrala na prethodno pripremljeni betonski temelj. Boja igrala po izboru Naručitelja. U cijenu je uključena dostava i montaža, te sav potreban spojni pribor i pomoćna sredstva za montažu, kao i svi radovi potrebni za dovođenje igrala do potpune funkcionalnosti. Obračun po komadu ugrađenog igrala.</t>
    </r>
  </si>
  <si>
    <t>Kompletna demontaža postojeće antitraumatske podloge i odvoz iste na deponij osiguran od strane izvršitelja. Obračun po m2 demontirane i zbrinute podloge.</t>
  </si>
  <si>
    <t xml:space="preserve">Plitki strojno-ručni iskop terena u sloju od 20 cm na lokaciji budućeg igrališta u svrhu formiranja radnog platoa za postavu tampona, bez obzira na kategoriju terena. Iskopani materijal potrebno je odvesti na deponij osiguran od strane izvršitelja. Jedinična cijena stavke uključuje sav potreban rad, materijal, pomoćna sredstva i transporte za kompletnu izvedbu iskopa, te odvoz i zbrinjavanje istog. Obračun po m3 iskopanog materijala u sraslom stanju. </t>
  </si>
  <si>
    <t>Planiranje i valjanje posteljice od zemljanog materijala. Stavka obuhvaća uređenje posteljice, nasipavanje i razastiranje izravnavajućeg sloja od čistog sitnijeg materijala, grubo i fino planiranje, kao i sve radove vezane za nabavu i dopremu materijala i potpunu izradu posteljice. Formiranje poprečnog nagiba donje podloge 2-4% radi odvodnje. Posteljicu treba zbiti tako da se postigne stupanj zbijenosti u odnosu na standardni Proctorov postupak min. Sz = 100%, odnosno modul stišljivosti metodom kružne ploče promjera 30 cm min. Ms ≥ 40 MN/m2. Obračun po m2 potpuno uređene i zbijene posteljice.</t>
  </si>
  <si>
    <t>Nabava, doprema, strojna ugradnja i njegovanje betona razreda tlačne čvrstoće C20/25 za betonske temelje igrala. Temelji je potrebno izvesti sukladno dimenzijama i uvjetima za ugradnju ponuđenih igrala. Jediničnom cijenom obuhvaćena je nabava, transport, strojna ugradnja sa zbijanjem i njegovanje ugrađenog betona polijevanjem, kao i sav potreban materijal, oplata i rad ljudi i strojeva, iskop i zbrinjavanje materijala koji se iskopa na lokaciji temelja, te naknadno vraćanje materijala za zasipavanje oko samog temelja. Obračun po m3 ugrađenog betona.</t>
  </si>
  <si>
    <t>Dobava, priprema i izvedba lijevane sigurnosne  antitraumatske gumene podloge minimalne debljine 47 mm na površini igrališta. Podloga se sastoji od osnovnog (nosivog) sloja izvedenog od mješavine SBR granula granulacije 2-8 mm i PU veziva ukupne debljine minimalno 35 mm, te gornjeg sloja u boji izvedenog od mješavine EPDM granula granulacije 1-4 m i PU veziva ukupne debljine minimalno 12 mm. Završni sloj otporan na atmosferske uvjete i habanje. Podloga se izvodi na unaprijed pripremljenoj i zbijenoj podlozi od kamenog drobljenca. Izvedba podloge s ornamentima u bojama prema izboru Naručitelja, minimalno 3 boje. Jedinična cijena stavke uključuje sav potreban rad, materijal, strojeve, alate, pomoćna sredstva i transporte za izvedbu stavke. Obračun po m2 ugrađene gumene podloge.</t>
  </si>
  <si>
    <r>
      <rPr>
        <b/>
        <sz val="10"/>
        <color rgb="FF000000"/>
        <rFont val="Times New Roman"/>
        <family val="1"/>
        <charset val="238"/>
      </rPr>
      <t>IGRALO KLACKALICA:</t>
    </r>
    <r>
      <rPr>
        <sz val="10"/>
        <color rgb="FF000000"/>
        <rFont val="Times New Roman"/>
        <family val="1"/>
        <charset val="238"/>
      </rPr>
      <t xml:space="preserve">
- dimenzije (d x š x v): 3,10 x 0,40 x 0,90 m +/- 10%.
- prilagođeno za uzrast: 3-14 godina 
- maks. broj djece: 2
- maks. visina pada: 100,00 cm
- maks. površina sigurnosne zone: 11,50 m2.
</t>
    </r>
    <r>
      <rPr>
        <b/>
        <sz val="10"/>
        <color rgb="FF000000"/>
        <rFont val="Times New Roman"/>
        <family val="1"/>
        <charset val="238"/>
      </rPr>
      <t>Materijali izrade:</t>
    </r>
    <r>
      <rPr>
        <sz val="10"/>
        <color rgb="FF000000"/>
        <rFont val="Times New Roman"/>
        <family val="1"/>
        <charset val="238"/>
      </rPr>
      <t xml:space="preserve">
- klackalica izrađena od galvaniziranog čelika, dodatno plastificirana
- vrhovi greda zaštićeni gumenim kapicama, a vijci plastičnim ili gumenim kapicama
- sjedalice izrađene od visokokvalitetnih HPL ploča otpornih na vremenske utjecaje te na vandalizam.
Ugradnja igrala na prethodno pripremljeni betonski temelj. Boja igrala po izboru Naručitelja. U cijenu je uključena dostava i montaža, te sav potreban spojni pribor i pomoćna sredstva za montažu, kao i svi radovi potrebni za dovođenje igrala do potpune funkcionalnosti. Obračun po komadu ugrađenog igrala.</t>
    </r>
  </si>
  <si>
    <r>
      <rPr>
        <b/>
        <sz val="10"/>
        <color rgb="FF000000"/>
        <rFont val="Times New Roman"/>
        <family val="1"/>
        <charset val="238"/>
      </rPr>
      <t>IGRALO NJIHALICA NA OPRUZI:</t>
    </r>
    <r>
      <rPr>
        <sz val="10"/>
        <color rgb="FF000000"/>
        <rFont val="Times New Roman"/>
        <family val="1"/>
        <charset val="238"/>
      </rPr>
      <t xml:space="preserve">
- dimenzije (d x š x v): 1,10 x 1,10 x 0,50 m +/- 10%.
- prilagođeno za uzrast: 1-12 godina 
- maks. broj djece: 4
- maks. visina pada: 60,00 cm
- maks. površina sigurnosne zone: 12,50 m2.
</t>
    </r>
    <r>
      <rPr>
        <b/>
        <sz val="10"/>
        <color rgb="FF000000"/>
        <rFont val="Times New Roman"/>
        <family val="1"/>
        <charset val="238"/>
      </rPr>
      <t>Materijali izrade:</t>
    </r>
    <r>
      <rPr>
        <sz val="10"/>
        <color rgb="FF000000"/>
        <rFont val="Times New Roman"/>
        <family val="1"/>
        <charset val="238"/>
      </rPr>
      <t xml:space="preserve">
- njihalica izrađena od visokokvalitetnih HPL ploča otpornih na vremenske utjecaje te na vandalizam
- opruga njihalice plastificirana radi dodatne zaštite korisnika
- držači za ruke i noge izrađeni od plastike ili metala
- vijci na igralu zaštićeni plastičnim ili gumenim podlošcima i kapicama.
Ugradnja igrala na prethodno pripremljeni betonski temelj. Boja igrala po izboru Naručitelja. U cijenu je uključena dostava i montaža, te sav potreban spojni pribor i pomoćna sredstva za montažu, kao i svi radovi potrebni za dovođenje igrala do potpune funkcionalnosti. Obračun po komadu ugrađenog igrala.</t>
    </r>
  </si>
  <si>
    <r>
      <rPr>
        <b/>
        <sz val="10"/>
        <color rgb="FF000000"/>
        <rFont val="Times New Roman"/>
        <family val="1"/>
        <charset val="238"/>
      </rPr>
      <t>IGRALO LJULJAČKA S 3 SJEDALICE:</t>
    </r>
    <r>
      <rPr>
        <sz val="10"/>
        <color rgb="FF000000"/>
        <rFont val="Times New Roman"/>
        <family val="1"/>
        <charset val="238"/>
      </rPr>
      <t xml:space="preserve">
- dimenzije (d x š x v): 5,50 x 2,00 x 2,40 m +/- 10%.
- prilagođeno za uzrast: 1-14 godina
- maks. broj djece: 3
- maks. visina pada: 130,00 cm
- maks. površina sigurnosne zone: 35,00 m2.
</t>
    </r>
    <r>
      <rPr>
        <b/>
        <sz val="10"/>
        <color rgb="FF000000"/>
        <rFont val="Times New Roman"/>
        <family val="1"/>
        <charset val="238"/>
      </rPr>
      <t>Materijali izrade:</t>
    </r>
    <r>
      <rPr>
        <sz val="10"/>
        <color rgb="FF000000"/>
        <rFont val="Times New Roman"/>
        <family val="1"/>
        <charset val="238"/>
      </rPr>
      <t xml:space="preserve">
- horizontalna nosiva greda izrađena od čeličnih vruće pocinčanih i plastificiranih cijevi pravokutnog presjeka i čeličnih vruće pocinčanih i plastificiranih ploča
- nosivi stupovi izrađeni od čeličnih vruće pocinčanih i plastificiranih cijevi minimalnog presjeka 80 x 80 mm, zaštićeni od vanjskih utjecaja kapicama na vrhu
- lanci od inoxa, okretni mehanizam od inoxa za sprečavanje uvijanja lanca i bešumno ljuljanje
- ergonomske gumirane anti šok sjedalice sa inox prihvatnicima lanca (2 kom. ravnih sjedalica i 1 kom. sigurnosna sjedalica)
- vijci na igralu zaštićeni plastičnim ili gumenim podlošcima i kapicama.
Ugradnja igrala na prethodno pripremljeni betonski temelj. Boja igrala po izboru Naručitelja. U cijenu je uključena dostava i montaža, te sav potreban spojni pribor i pomoćna sredstva za montažu, kao i svi radovi potrebni za dovođenje igrala do potpune funkcionalnosti. Obračun po komadu ugrađenog igrala.</t>
    </r>
  </si>
  <si>
    <r>
      <rPr>
        <b/>
        <sz val="10"/>
        <color rgb="FF000000"/>
        <rFont val="Times New Roman"/>
        <family val="1"/>
        <charset val="238"/>
      </rPr>
      <t>KOMBINIRANO IGRALO:</t>
    </r>
    <r>
      <rPr>
        <sz val="10"/>
        <color rgb="FF000000"/>
        <rFont val="Times New Roman"/>
        <family val="1"/>
        <charset val="238"/>
      </rPr>
      <t xml:space="preserve">
- dimenzije (d x š x v): 3,50 x 2,80 x 3,20 m +/- 10%.
- prilagođeno za uzrast: 3-14 godina
- maks. broj djece: 8
- maks. visina pada: 120,00 cm
- maks. površina sigurnosne zone: 28,50 m2.
Igralo se sastoji od minimalno slijedećih konstruktivnih elemenata:
- platforma s krovom, stepenicama od konopa na lučnoj konstrukciji i toboganom visine maks. 120 cm. 
- penjalica sa konopom sa čeličnom jezgrom i kosim elementom za penjanje od HPL-a sa ugrađenih min. 4 grifa (rukohvata), koja je sa platformom spojena PP cijevi dužine 120 cm unutrašnjeg promjera cijevi 60 cm.
</t>
    </r>
    <r>
      <rPr>
        <b/>
        <sz val="10"/>
        <color rgb="FF000000"/>
        <rFont val="Times New Roman"/>
        <family val="1"/>
        <charset val="238"/>
      </rPr>
      <t>Materijali izrade:</t>
    </r>
    <r>
      <rPr>
        <sz val="10"/>
        <color rgb="FF000000"/>
        <rFont val="Times New Roman"/>
        <family val="1"/>
        <charset val="238"/>
      </rPr>
      <t xml:space="preserve">
- nosivi stupovi izrađeni od čeličnih vruće pocinčanih i plastificiranih cijevi minimalnog presjeka 80 x 80 mm, zaštićeni od vanjskih utjecaja kapicama na vrhu
- konstrukcije platformi čelične vruće pocinčane i plastificirane
- krovovi, ogradni paneli, bočne stranice tobogana izrađeni od HDPE ploča otpornih na atmosferske uvjete
- ergonomski grifovi (rukohvati) izrađeni od poliesterske smole s mineralnim punilima - užad izrađena od polipropilenskih konopa s čeličnom pocinčanom jezgrom promjera min. 16 mm, spojenih otpornim plastičnim, čeličnim ili aluminijskim elementima
- vijci na igralu zaštićeni plastičnim ili gumenim podlošcima i kapicama.
Ugradnja igrala na prethodno pripremljeni betonski temelj. Boja igrala po izboru Naručitelja. U cijenu je uključena dostava i montaža, te sav potreban spojni pribor i pomoćna sredstva za montažu, kao i svi radovi potrebni za dovođenje igrala do potpune funkcionalnosti. Obračun po komadu ugrađenog igrala.
</t>
    </r>
  </si>
  <si>
    <t>Dobava, doprema i ugradnja SBR temeljnog sloja antitraumatske podloge u minimalnoj debljini od 35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</si>
</sst>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n&quot;_-;\-* #,##0.00\ &quot;kn&quot;_-;_-* &quot;-&quot;??\ &quot;kn&quot;_-;_-@_-"/>
    <numFmt numFmtId="164" formatCode="#,##0.00&quot;   &quot;"/>
    <numFmt numFmtId="165" formatCode="&quot; &quot;#,##0.00&quot; &quot;;&quot;-&quot;#,##0.00&quot; &quot;;&quot; -&quot;00&quot; &quot;;&quot; &quot;@&quot; &quot;"/>
    <numFmt numFmtId="166" formatCode="&quot; &quot;#,##0.00&quot; &quot;[$kn]&quot; &quot;;&quot;-&quot;#,##0.00&quot; &quot;[$kn]&quot; &quot;;&quot; -&quot;00&quot; &quot;[$kn]&quot; &quot;;&quot; &quot;@&quot; &quot;"/>
    <numFmt numFmtId="167" formatCode="#,##0.00\ [$€-1]"/>
    <numFmt numFmtId="168" formatCode="&quot; &quot;#,##0.00&quot;    &quot;;&quot;-&quot;#,##0.00&quot;    &quot;;&quot; -&quot;00&quot;    &quot;;&quot; &quot;@&quot; &quot;"/>
    <numFmt numFmtId="169" formatCode="_-* #,##0.00\ _k_n_-;\-* #,##0.00\ _k_n_-;_-* &quot;-&quot;??\ _k_n_-;_-@_-"/>
  </numFmts>
  <fonts count="23">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rgb="FF000000"/>
      <name val="Calibri"/>
      <family val="2"/>
      <charset val="238"/>
    </font>
    <font>
      <sz val="14"/>
      <color rgb="FF000000"/>
      <name val="Times New Roman"/>
      <family val="1"/>
      <charset val="238"/>
    </font>
    <font>
      <b/>
      <sz val="16"/>
      <color rgb="FF000000"/>
      <name val="Times New Roman"/>
      <family val="1"/>
      <charset val="238"/>
    </font>
    <font>
      <b/>
      <sz val="12"/>
      <color rgb="FF000000"/>
      <name val="Times New Roman"/>
      <family val="1"/>
      <charset val="238"/>
    </font>
    <font>
      <sz val="12"/>
      <color rgb="FF000000"/>
      <name val="Times New Roman"/>
      <family val="1"/>
      <charset val="238"/>
    </font>
    <font>
      <sz val="8"/>
      <name val="Calibri"/>
      <family val="2"/>
      <charset val="238"/>
    </font>
    <font>
      <sz val="11"/>
      <color rgb="FF000000"/>
      <name val="Times New Roman"/>
      <family val="1"/>
      <charset val="238"/>
    </font>
    <font>
      <sz val="11"/>
      <color rgb="FF000000"/>
      <name val="Calibri"/>
      <family val="2"/>
    </font>
    <font>
      <b/>
      <sz val="11"/>
      <color rgb="FF000000"/>
      <name val="Times New Roman"/>
      <family val="1"/>
      <charset val="238"/>
    </font>
    <font>
      <b/>
      <sz val="10"/>
      <color rgb="FF000000"/>
      <name val="Times New Roman"/>
      <family val="1"/>
      <charset val="238"/>
    </font>
    <font>
      <sz val="10"/>
      <color rgb="FF000000"/>
      <name val="Times New Roman"/>
      <family val="1"/>
      <charset val="238"/>
    </font>
    <font>
      <sz val="12"/>
      <color rgb="FF000000"/>
      <name val="Arial"/>
      <family val="2"/>
      <charset val="238"/>
    </font>
    <font>
      <sz val="10"/>
      <color rgb="FF000000"/>
      <name val="ISOCPEUR"/>
      <family val="2"/>
    </font>
    <font>
      <sz val="10"/>
      <name val="Arial"/>
      <charset val="238"/>
    </font>
    <font>
      <sz val="10"/>
      <name val="Arial"/>
      <family val="2"/>
      <charset val="238"/>
    </font>
    <font>
      <sz val="10"/>
      <name val="Helv"/>
      <family val="2"/>
    </font>
    <font>
      <sz val="11"/>
      <color indexed="63"/>
      <name val="Calibri"/>
      <family val="2"/>
      <charset val="238"/>
    </font>
    <font>
      <sz val="10"/>
      <name val="Arial"/>
      <family val="2"/>
    </font>
    <font>
      <sz val="8"/>
      <name val="Arial CE"/>
    </font>
    <font>
      <sz val="11"/>
      <color theme="1"/>
      <name val="Calibri"/>
      <family val="2"/>
      <scheme val="minor"/>
    </font>
  </fonts>
  <fills count="7">
    <fill>
      <patternFill patternType="none"/>
    </fill>
    <fill>
      <patternFill patternType="gray125"/>
    </fill>
    <fill>
      <patternFill patternType="solid">
        <fgColor rgb="FFBFBFBF"/>
        <bgColor rgb="FFBFBFBF"/>
      </patternFill>
    </fill>
    <fill>
      <patternFill patternType="solid">
        <fgColor rgb="FFD9D9D9"/>
        <bgColor rgb="FFD9D9D9"/>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499984740745262"/>
        <bgColor rgb="FFA6A6A6"/>
      </patternFill>
    </fill>
  </fills>
  <borders count="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27">
    <xf numFmtId="0" fontId="0" fillId="0" borderId="0"/>
    <xf numFmtId="165" fontId="3" fillId="0" borderId="0" applyFont="0" applyFill="0" applyBorder="0" applyAlignment="0" applyProtection="0"/>
    <xf numFmtId="166" fontId="3" fillId="0" borderId="0" applyFont="0" applyFill="0" applyBorder="0" applyAlignment="0" applyProtection="0"/>
    <xf numFmtId="0" fontId="10" fillId="0" borderId="0"/>
    <xf numFmtId="168" fontId="10" fillId="0" borderId="0" applyFont="0" applyFill="0" applyBorder="0" applyAlignment="0" applyProtection="0"/>
    <xf numFmtId="169" fontId="10" fillId="0" borderId="0" applyFont="0" applyFill="0" applyBorder="0" applyAlignment="0" applyProtection="0"/>
    <xf numFmtId="0" fontId="15" fillId="0" borderId="0" applyNumberFormat="0" applyBorder="0" applyProtection="0"/>
    <xf numFmtId="0" fontId="16" fillId="0" borderId="0"/>
    <xf numFmtId="169" fontId="17" fillId="0" borderId="0" applyFont="0" applyFill="0" applyBorder="0" applyAlignment="0" applyProtection="0"/>
    <xf numFmtId="0" fontId="22" fillId="0" borderId="0"/>
    <xf numFmtId="0" fontId="17" fillId="0" borderId="0"/>
    <xf numFmtId="0" fontId="17" fillId="0" borderId="0"/>
    <xf numFmtId="0" fontId="17" fillId="0" borderId="0"/>
    <xf numFmtId="0" fontId="17" fillId="0" borderId="0"/>
    <xf numFmtId="0" fontId="2" fillId="0" borderId="0"/>
    <xf numFmtId="0" fontId="17" fillId="0" borderId="0"/>
    <xf numFmtId="0" fontId="17" fillId="0" borderId="0"/>
    <xf numFmtId="0" fontId="19" fillId="0" borderId="0">
      <alignment horizontal="justify" vertical="top" wrapText="1"/>
    </xf>
    <xf numFmtId="0" fontId="20" fillId="0" borderId="0"/>
    <xf numFmtId="0" fontId="21" fillId="0" borderId="0"/>
    <xf numFmtId="0" fontId="21" fillId="0" borderId="0"/>
    <xf numFmtId="9" fontId="2" fillId="0" borderId="0" applyFont="0" applyFill="0" applyBorder="0" applyAlignment="0" applyProtection="0"/>
    <xf numFmtId="0" fontId="18" fillId="0" borderId="0"/>
    <xf numFmtId="44" fontId="20" fillId="0" borderId="0" applyFont="0" applyFill="0" applyBorder="0" applyAlignment="0" applyProtection="0"/>
    <xf numFmtId="0" fontId="1" fillId="0" borderId="0"/>
    <xf numFmtId="9" fontId="1" fillId="0" borderId="0" applyFont="0" applyFill="0" applyBorder="0" applyAlignment="0" applyProtection="0"/>
    <xf numFmtId="44" fontId="20" fillId="0" borderId="0" applyFont="0" applyFill="0" applyBorder="0" applyAlignment="0" applyProtection="0"/>
  </cellStyleXfs>
  <cellXfs count="75">
    <xf numFmtId="0" fontId="0" fillId="0" borderId="0" xfId="0"/>
    <xf numFmtId="0" fontId="4" fillId="0" borderId="0" xfId="0" applyFont="1"/>
    <xf numFmtId="167" fontId="13" fillId="4" borderId="4" xfId="0" applyNumberFormat="1" applyFont="1" applyFill="1" applyBorder="1" applyAlignment="1" applyProtection="1">
      <alignment horizontal="center" vertical="center" wrapText="1"/>
      <protection locked="0"/>
    </xf>
    <xf numFmtId="167" fontId="13" fillId="4" borderId="2" xfId="0" applyNumberFormat="1" applyFont="1" applyFill="1" applyBorder="1" applyAlignment="1" applyProtection="1">
      <alignment horizontal="center" vertical="center" wrapText="1"/>
      <protection locked="0"/>
    </xf>
    <xf numFmtId="167" fontId="6" fillId="5" borderId="1" xfId="2" applyNumberFormat="1" applyFont="1" applyFill="1" applyBorder="1" applyAlignment="1" applyProtection="1">
      <alignment horizontal="center" vertical="center"/>
      <protection locked="0"/>
    </xf>
    <xf numFmtId="0" fontId="4" fillId="0" borderId="0" xfId="0" applyFont="1" applyAlignment="1">
      <alignment horizontal="left" vertical="center" wrapText="1"/>
    </xf>
    <xf numFmtId="167" fontId="13" fillId="4" borderId="8" xfId="0" applyNumberFormat="1" applyFont="1" applyFill="1" applyBorder="1" applyAlignment="1" applyProtection="1">
      <alignment horizontal="center" vertical="center" wrapText="1"/>
      <protection locked="0"/>
    </xf>
    <xf numFmtId="167" fontId="13" fillId="4" borderId="3"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xf>
    <xf numFmtId="0" fontId="9" fillId="0" borderId="0" xfId="0" applyFont="1" applyProtection="1"/>
    <xf numFmtId="164" fontId="6" fillId="0" borderId="0" xfId="0" applyNumberFormat="1" applyFont="1" applyAlignment="1" applyProtection="1">
      <alignment horizontal="center" vertical="center"/>
    </xf>
    <xf numFmtId="0" fontId="7" fillId="0" borderId="0" xfId="0" applyFont="1" applyProtection="1"/>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7" fillId="0" borderId="0" xfId="0" applyFont="1" applyAlignment="1" applyProtection="1">
      <alignment wrapText="1"/>
    </xf>
    <xf numFmtId="4" fontId="7" fillId="0" borderId="0" xfId="0" applyNumberFormat="1" applyFont="1" applyAlignment="1" applyProtection="1">
      <alignment horizontal="center" vertical="top"/>
    </xf>
    <xf numFmtId="0" fontId="12" fillId="5" borderId="1" xfId="0" applyFont="1" applyFill="1" applyBorder="1" applyAlignment="1" applyProtection="1">
      <alignment horizontal="center" vertical="center" wrapText="1"/>
    </xf>
    <xf numFmtId="4" fontId="12" fillId="5" borderId="1" xfId="0" applyNumberFormat="1" applyFont="1" applyFill="1" applyBorder="1" applyAlignment="1" applyProtection="1">
      <alignment horizontal="center" vertical="center" wrapText="1"/>
    </xf>
    <xf numFmtId="4" fontId="12" fillId="5" borderId="1" xfId="0" applyNumberFormat="1"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indent="1"/>
    </xf>
    <xf numFmtId="0" fontId="12" fillId="2" borderId="2" xfId="0" applyFont="1" applyFill="1" applyBorder="1" applyAlignment="1" applyProtection="1">
      <alignment horizontal="center" vertical="center" wrapText="1"/>
    </xf>
    <xf numFmtId="4" fontId="12" fillId="2" borderId="2" xfId="0" applyNumberFormat="1" applyFont="1" applyFill="1" applyBorder="1" applyAlignment="1" applyProtection="1">
      <alignment horizontal="center" vertical="center" wrapText="1"/>
    </xf>
    <xf numFmtId="4" fontId="12" fillId="2" borderId="2" xfId="0" applyNumberFormat="1" applyFont="1" applyFill="1" applyBorder="1" applyAlignment="1" applyProtection="1">
      <alignment horizontal="center" vertical="center"/>
    </xf>
    <xf numFmtId="0" fontId="13" fillId="0" borderId="0" xfId="0" applyFont="1" applyProtection="1"/>
    <xf numFmtId="0" fontId="13" fillId="0" borderId="3" xfId="0" applyFont="1" applyBorder="1" applyAlignment="1" applyProtection="1">
      <alignment horizontal="center" vertical="center"/>
    </xf>
    <xf numFmtId="0" fontId="13" fillId="0" borderId="4" xfId="0" applyFont="1" applyBorder="1" applyAlignment="1" applyProtection="1">
      <alignment horizontal="left" vertical="center" wrapText="1" indent="1"/>
    </xf>
    <xf numFmtId="0" fontId="13" fillId="0" borderId="4" xfId="0" applyFont="1" applyBorder="1" applyAlignment="1" applyProtection="1">
      <alignment horizontal="center" vertical="center"/>
    </xf>
    <xf numFmtId="4" fontId="13" fillId="0" borderId="4" xfId="0" applyNumberFormat="1" applyFont="1" applyBorder="1" applyAlignment="1" applyProtection="1">
      <alignment horizontal="center" vertical="center"/>
    </xf>
    <xf numFmtId="167" fontId="13" fillId="0" borderId="4" xfId="1" applyNumberFormat="1" applyFont="1" applyBorder="1" applyAlignment="1" applyProtection="1">
      <alignment horizontal="center" vertical="center"/>
    </xf>
    <xf numFmtId="0" fontId="12" fillId="2" borderId="5" xfId="0" applyFont="1" applyFill="1" applyBorder="1" applyAlignment="1" applyProtection="1">
      <alignment horizontal="left" vertical="center" indent="1"/>
    </xf>
    <xf numFmtId="0" fontId="12" fillId="2" borderId="6" xfId="0" applyFont="1" applyFill="1" applyBorder="1" applyAlignment="1" applyProtection="1">
      <alignment horizontal="left" vertical="center" indent="1"/>
    </xf>
    <xf numFmtId="167" fontId="12" fillId="2" borderId="1" xfId="1" applyNumberFormat="1" applyFont="1" applyFill="1" applyBorder="1" applyAlignment="1" applyProtection="1">
      <alignment horizontal="center" vertical="center"/>
    </xf>
    <xf numFmtId="0" fontId="13" fillId="0" borderId="0" xfId="0" applyFont="1" applyAlignment="1" applyProtection="1">
      <alignment wrapText="1"/>
    </xf>
    <xf numFmtId="4" fontId="13" fillId="0" borderId="0" xfId="0" applyNumberFormat="1" applyFont="1" applyAlignment="1" applyProtection="1">
      <alignment horizontal="center" vertical="top"/>
    </xf>
    <xf numFmtId="0" fontId="12" fillId="2" borderId="6" xfId="0" applyFont="1" applyFill="1" applyBorder="1" applyAlignment="1" applyProtection="1">
      <alignment horizontal="left" vertical="center" wrapText="1" indent="1"/>
    </xf>
    <xf numFmtId="0" fontId="12" fillId="2" borderId="7" xfId="0" applyFont="1" applyFill="1" applyBorder="1" applyAlignment="1" applyProtection="1">
      <alignment horizontal="left" vertical="center" wrapText="1" indent="1"/>
    </xf>
    <xf numFmtId="0" fontId="12" fillId="2" borderId="2" xfId="0" applyFont="1" applyFill="1" applyBorder="1" applyAlignment="1" applyProtection="1">
      <alignment horizontal="left" vertical="center" wrapText="1" indent="1"/>
    </xf>
    <xf numFmtId="0" fontId="13" fillId="0" borderId="1" xfId="0" applyFont="1" applyBorder="1" applyAlignment="1" applyProtection="1">
      <alignment horizontal="center" vertical="center"/>
    </xf>
    <xf numFmtId="0" fontId="13" fillId="0" borderId="2" xfId="0" applyFont="1" applyBorder="1" applyAlignment="1" applyProtection="1">
      <alignment horizontal="left" vertical="center" wrapText="1" indent="1"/>
    </xf>
    <xf numFmtId="0" fontId="13" fillId="0" borderId="2" xfId="0" applyFont="1" applyBorder="1" applyAlignment="1" applyProtection="1">
      <alignment horizontal="center" vertical="center"/>
    </xf>
    <xf numFmtId="4" fontId="13" fillId="0" borderId="2" xfId="0" applyNumberFormat="1" applyFont="1" applyBorder="1" applyAlignment="1" applyProtection="1">
      <alignment horizontal="center" vertical="center"/>
    </xf>
    <xf numFmtId="167" fontId="13" fillId="0" borderId="2" xfId="1"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8" xfId="0" applyFont="1" applyBorder="1" applyAlignment="1" applyProtection="1">
      <alignment horizontal="left" vertical="top" wrapText="1" indent="1"/>
    </xf>
    <xf numFmtId="4" fontId="13" fillId="0" borderId="8" xfId="0" applyNumberFormat="1" applyFont="1" applyBorder="1" applyAlignment="1" applyProtection="1">
      <alignment horizontal="center" vertical="center"/>
    </xf>
    <xf numFmtId="167" fontId="13" fillId="0" borderId="8" xfId="1" applyNumberFormat="1"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3" xfId="0" applyFont="1" applyBorder="1" applyAlignment="1" applyProtection="1">
      <alignment horizontal="left" vertical="top" wrapText="1" indent="1"/>
    </xf>
    <xf numFmtId="4" fontId="13" fillId="0" borderId="3" xfId="0" applyNumberFormat="1" applyFont="1" applyBorder="1" applyAlignment="1" applyProtection="1">
      <alignment horizontal="center" vertical="center"/>
    </xf>
    <xf numFmtId="167" fontId="13" fillId="0" borderId="3" xfId="1" applyNumberFormat="1" applyFont="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7" xfId="0" applyFont="1" applyFill="1" applyBorder="1" applyAlignment="1" applyProtection="1">
      <alignment horizontal="left" vertical="center" wrapText="1" indent="1"/>
    </xf>
    <xf numFmtId="0" fontId="6" fillId="6" borderId="7" xfId="0" applyFont="1" applyFill="1" applyBorder="1" applyAlignment="1" applyProtection="1">
      <alignment horizontal="center" vertical="center" wrapText="1"/>
    </xf>
    <xf numFmtId="4" fontId="6" fillId="6" borderId="7" xfId="1" applyNumberFormat="1" applyFont="1" applyFill="1" applyBorder="1" applyAlignment="1" applyProtection="1">
      <alignment vertical="center"/>
    </xf>
    <xf numFmtId="0" fontId="6" fillId="6" borderId="7" xfId="0" applyFont="1" applyFill="1" applyBorder="1" applyAlignment="1" applyProtection="1">
      <alignment horizontal="center" vertical="center"/>
    </xf>
    <xf numFmtId="4" fontId="6" fillId="6" borderId="2" xfId="1" applyNumberFormat="1" applyFont="1" applyFill="1" applyBorder="1" applyAlignment="1" applyProtection="1">
      <alignment horizontal="center" vertical="center"/>
    </xf>
    <xf numFmtId="0" fontId="14" fillId="0" borderId="0" xfId="0" applyFont="1" applyProtection="1"/>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left" vertical="center" indent="1"/>
    </xf>
    <xf numFmtId="167" fontId="6" fillId="3" borderId="1" xfId="2" applyNumberFormat="1" applyFont="1" applyFill="1" applyBorder="1" applyAlignment="1" applyProtection="1">
      <alignment horizontal="center" vertical="center"/>
    </xf>
    <xf numFmtId="4" fontId="6" fillId="3" borderId="1" xfId="1" applyNumberFormat="1" applyFont="1" applyFill="1" applyBorder="1" applyAlignment="1" applyProtection="1">
      <alignment horizontal="center" vertical="center"/>
    </xf>
    <xf numFmtId="4" fontId="6" fillId="3" borderId="1" xfId="1" applyNumberFormat="1" applyFont="1" applyFill="1" applyBorder="1" applyAlignment="1" applyProtection="1">
      <alignment horizontal="left" vertical="center" wrapText="1" indent="1"/>
    </xf>
    <xf numFmtId="0" fontId="6" fillId="5" borderId="1" xfId="0" applyFont="1" applyFill="1" applyBorder="1" applyAlignment="1" applyProtection="1">
      <alignment horizontal="left" vertical="center" wrapText="1" indent="1"/>
    </xf>
    <xf numFmtId="167" fontId="6" fillId="5" borderId="1" xfId="2" applyNumberFormat="1" applyFont="1" applyFill="1" applyBorder="1" applyAlignment="1" applyProtection="1">
      <alignment horizontal="center" vertical="center"/>
    </xf>
    <xf numFmtId="0" fontId="9" fillId="0" borderId="0" xfId="0" applyFont="1" applyAlignment="1" applyProtection="1">
      <alignment wrapText="1"/>
    </xf>
    <xf numFmtId="4" fontId="9" fillId="0" borderId="0" xfId="0" applyNumberFormat="1" applyFont="1" applyAlignment="1" applyProtection="1">
      <alignment horizontal="center" vertical="top"/>
    </xf>
    <xf numFmtId="0" fontId="11" fillId="0" borderId="0" xfId="0" applyFont="1" applyAlignment="1" applyProtection="1">
      <alignment horizontal="left"/>
    </xf>
    <xf numFmtId="0" fontId="9" fillId="0" borderId="0" xfId="0" applyFont="1" applyAlignment="1" applyProtection="1">
      <alignment horizontal="center"/>
    </xf>
    <xf numFmtId="0" fontId="9" fillId="0" borderId="0" xfId="0" applyFont="1" applyAlignment="1" applyProtection="1">
      <alignment horizontal="center"/>
    </xf>
    <xf numFmtId="0" fontId="9" fillId="0" borderId="0" xfId="0" applyFont="1" applyAlignment="1" applyProtection="1">
      <alignment horizontal="right" wrapText="1"/>
    </xf>
  </cellXfs>
  <cellStyles count="27">
    <cellStyle name="Comma" xfId="1" builtinId="3" customBuiltin="1"/>
    <cellStyle name="Comma 2" xfId="4" xr:uid="{A1C23E06-ABEA-4680-84F0-4BC52E925EBF}"/>
    <cellStyle name="Comma 2 2" xfId="8" xr:uid="{D96BCE2F-E382-4846-B05F-5986444BF634}"/>
    <cellStyle name="Comma 3" xfId="5" xr:uid="{B673E239-C0A5-45BC-93A8-0057E89409BC}"/>
    <cellStyle name="Currency" xfId="2" builtinId="4" customBuiltin="1"/>
    <cellStyle name="Currency 2" xfId="23" xr:uid="{E29E9361-776A-40A1-888E-DB6FCD5FEEC3}"/>
    <cellStyle name="Currency 3" xfId="26" xr:uid="{D2C19830-DA0A-400C-8CCA-4455C49C84B4}"/>
    <cellStyle name="Normal" xfId="0" builtinId="0" customBuiltin="1"/>
    <cellStyle name="Normal 10" xfId="6" xr:uid="{2FFDD7FD-22D5-4D09-8BBA-E425CF6D783C}"/>
    <cellStyle name="Normal 10 2" xfId="9" xr:uid="{F8BFFB49-B2ED-46FE-B385-ABB82D8F8D19}"/>
    <cellStyle name="Normal 13 2" xfId="10" xr:uid="{C359410E-E343-45DE-A002-316A7315FAE5}"/>
    <cellStyle name="Normal 2" xfId="7" xr:uid="{5512F833-2030-42C6-98C1-4BAFA4196B18}"/>
    <cellStyle name="Normal 2 2" xfId="11" xr:uid="{0694B855-5CE7-4207-B388-702811F55EDB}"/>
    <cellStyle name="Normal 2 2 2" xfId="12" xr:uid="{98E7B765-55AE-480E-916C-49EFD66DEA1B}"/>
    <cellStyle name="Normal 2 3" xfId="13" xr:uid="{5238BF2E-7723-4666-B4BA-E5774BE2FC93}"/>
    <cellStyle name="Normal 3" xfId="3" xr:uid="{D5CB708F-5ECB-4809-9FAA-B173C3BA266E}"/>
    <cellStyle name="Normal 3 2" xfId="14" xr:uid="{020AFA5A-A542-4778-9C30-656404A8F0F5}"/>
    <cellStyle name="Normal 3 3" xfId="24" xr:uid="{DE7716B0-ACC3-45E8-ACE2-588C228CD259}"/>
    <cellStyle name="Normal 4" xfId="15" xr:uid="{47123BFE-A504-4BBD-9D86-CEC3AD1119C7}"/>
    <cellStyle name="Normal 5 2" xfId="16" xr:uid="{9BC7C98F-9E32-478D-9D58-52BE5A89730F}"/>
    <cellStyle name="Normal 6" xfId="17" xr:uid="{46C70E6C-0357-447A-9E63-5203494B0CF7}"/>
    <cellStyle name="Normal 7" xfId="18" xr:uid="{7C5930D1-1CAD-4FAC-9BC7-6A7A8A9F15AF}"/>
    <cellStyle name="Normal 8" xfId="19" xr:uid="{4D69A379-B266-4770-A105-D8E2A693E3D3}"/>
    <cellStyle name="Obično_01_20_41" xfId="20" xr:uid="{2ECC9261-9045-4AA4-BAFA-04C7D2641D51}"/>
    <cellStyle name="Percent 2" xfId="21" xr:uid="{4507BB6A-AC60-4EFA-8B78-900B69CCDB14}"/>
    <cellStyle name="Percent 2 2" xfId="25" xr:uid="{1373DB17-8191-450C-AE51-5A28708FFCBD}"/>
    <cellStyle name="Style 1" xfId="22" xr:uid="{E4C47852-E8AD-45A2-8C11-5DE4C973E6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7438-C51E-4E8C-8C02-A659A34ABA6B}">
  <dimension ref="A1:H10"/>
  <sheetViews>
    <sheetView workbookViewId="0">
      <selection activeCell="F12" sqref="F12"/>
    </sheetView>
  </sheetViews>
  <sheetFormatPr defaultRowHeight="15"/>
  <cols>
    <col min="8" max="8" width="18.42578125" customWidth="1"/>
  </cols>
  <sheetData>
    <row r="1" spans="1:8" ht="150" customHeight="1">
      <c r="A1" s="5" t="s">
        <v>21</v>
      </c>
      <c r="B1" s="5"/>
      <c r="C1" s="5"/>
      <c r="D1" s="5"/>
      <c r="E1" s="5"/>
      <c r="F1" s="5"/>
      <c r="G1" s="5"/>
      <c r="H1" s="5"/>
    </row>
    <row r="2" spans="1:8">
      <c r="A2" s="5"/>
      <c r="B2" s="5"/>
      <c r="C2" s="5"/>
      <c r="D2" s="5"/>
      <c r="E2" s="5"/>
      <c r="F2" s="5"/>
      <c r="G2" s="5"/>
      <c r="H2" s="5"/>
    </row>
    <row r="3" spans="1:8">
      <c r="A3" s="5"/>
      <c r="B3" s="5"/>
      <c r="C3" s="5"/>
      <c r="D3" s="5"/>
      <c r="E3" s="5"/>
      <c r="F3" s="5"/>
      <c r="G3" s="5"/>
      <c r="H3" s="5"/>
    </row>
    <row r="4" spans="1:8">
      <c r="A4" s="5"/>
      <c r="B4" s="5"/>
      <c r="C4" s="5"/>
      <c r="D4" s="5"/>
      <c r="E4" s="5"/>
      <c r="F4" s="5"/>
      <c r="G4" s="5"/>
      <c r="H4" s="5"/>
    </row>
    <row r="5" spans="1:8">
      <c r="A5" s="5"/>
      <c r="B5" s="5"/>
      <c r="C5" s="5"/>
      <c r="D5" s="5"/>
      <c r="E5" s="5"/>
      <c r="F5" s="5"/>
      <c r="G5" s="5"/>
      <c r="H5" s="5"/>
    </row>
    <row r="6" spans="1:8">
      <c r="A6" s="5"/>
      <c r="B6" s="5"/>
      <c r="C6" s="5"/>
      <c r="D6" s="5"/>
      <c r="E6" s="5"/>
      <c r="F6" s="5"/>
      <c r="G6" s="5"/>
      <c r="H6" s="5"/>
    </row>
    <row r="7" spans="1:8">
      <c r="A7" s="5"/>
      <c r="B7" s="5"/>
      <c r="C7" s="5"/>
      <c r="D7" s="5"/>
      <c r="E7" s="5"/>
      <c r="F7" s="5"/>
      <c r="G7" s="5"/>
      <c r="H7" s="5"/>
    </row>
    <row r="8" spans="1:8">
      <c r="A8" s="5"/>
      <c r="B8" s="5"/>
      <c r="C8" s="5"/>
      <c r="D8" s="5"/>
      <c r="E8" s="5"/>
      <c r="F8" s="5"/>
      <c r="G8" s="5"/>
      <c r="H8" s="5"/>
    </row>
    <row r="10" spans="1:8" ht="18.75">
      <c r="A10" s="1"/>
      <c r="B10" s="1"/>
      <c r="C10" s="1"/>
      <c r="D10" s="1"/>
      <c r="E10" s="1"/>
      <c r="F10" s="1"/>
      <c r="G10" s="1"/>
      <c r="H10" s="1"/>
    </row>
  </sheetData>
  <mergeCells count="1">
    <mergeCell ref="A1:H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5"/>
  <sheetViews>
    <sheetView tabSelected="1" view="pageBreakPreview" topLeftCell="A35" zoomScale="115" zoomScaleNormal="115" zoomScaleSheetLayoutView="115" workbookViewId="0">
      <selection activeCell="B34" sqref="B34:B35"/>
    </sheetView>
  </sheetViews>
  <sheetFormatPr defaultColWidth="8.140625" defaultRowHeight="15"/>
  <cols>
    <col min="1" max="1" width="7" style="9" customWidth="1"/>
    <col min="2" max="2" width="36.85546875" style="69" customWidth="1"/>
    <col min="3" max="3" width="8.5703125" style="9" customWidth="1"/>
    <col min="4" max="4" width="9.140625" style="9" customWidth="1"/>
    <col min="5" max="5" width="11.85546875" style="72" customWidth="1"/>
    <col min="6" max="6" width="13.85546875" style="72" customWidth="1"/>
    <col min="7" max="7" width="8.140625" style="9" customWidth="1"/>
    <col min="8" max="16384" width="8.140625" style="9"/>
  </cols>
  <sheetData>
    <row r="1" spans="1:6" ht="20.25">
      <c r="A1" s="8" t="s">
        <v>0</v>
      </c>
      <c r="B1" s="8"/>
      <c r="C1" s="8"/>
      <c r="D1" s="8"/>
      <c r="E1" s="8"/>
      <c r="F1" s="8"/>
    </row>
    <row r="2" spans="1:6" s="11" customFormat="1" ht="15.75">
      <c r="A2" s="10"/>
      <c r="B2" s="10"/>
      <c r="C2" s="10"/>
      <c r="D2" s="10"/>
      <c r="E2" s="10"/>
      <c r="F2" s="10"/>
    </row>
    <row r="3" spans="1:6" s="11" customFormat="1" ht="15.75">
      <c r="A3" s="12" t="s">
        <v>33</v>
      </c>
      <c r="B3" s="12"/>
      <c r="C3" s="12"/>
      <c r="D3" s="12"/>
      <c r="E3" s="12"/>
      <c r="F3" s="12"/>
    </row>
    <row r="4" spans="1:6" s="11" customFormat="1" ht="15.75">
      <c r="A4" s="13" t="s">
        <v>32</v>
      </c>
      <c r="B4" s="13"/>
      <c r="C4" s="13"/>
      <c r="D4" s="13"/>
      <c r="E4" s="13"/>
      <c r="F4" s="13"/>
    </row>
    <row r="5" spans="1:6" s="11" customFormat="1" ht="16.5" thickBot="1">
      <c r="B5" s="14"/>
      <c r="E5" s="15"/>
      <c r="F5" s="15"/>
    </row>
    <row r="6" spans="1:6" s="11" customFormat="1" ht="16.5" thickBot="1">
      <c r="A6" s="16" t="s">
        <v>1</v>
      </c>
      <c r="B6" s="16" t="s">
        <v>2</v>
      </c>
      <c r="C6" s="16" t="s">
        <v>3</v>
      </c>
      <c r="D6" s="16" t="s">
        <v>5</v>
      </c>
      <c r="E6" s="17" t="s">
        <v>4</v>
      </c>
      <c r="F6" s="18" t="s">
        <v>6</v>
      </c>
    </row>
    <row r="7" spans="1:6" s="11" customFormat="1" ht="16.5" thickBot="1">
      <c r="A7" s="16"/>
      <c r="B7" s="16"/>
      <c r="C7" s="16"/>
      <c r="D7" s="16"/>
      <c r="E7" s="17"/>
      <c r="F7" s="18"/>
    </row>
    <row r="8" spans="1:6" s="24" customFormat="1" ht="24" customHeight="1" thickBot="1">
      <c r="A8" s="19" t="s">
        <v>18</v>
      </c>
      <c r="B8" s="20" t="s">
        <v>34</v>
      </c>
      <c r="C8" s="21"/>
      <c r="D8" s="21"/>
      <c r="E8" s="22"/>
      <c r="F8" s="23"/>
    </row>
    <row r="9" spans="1:6" s="11" customFormat="1" ht="90" thickBot="1">
      <c r="A9" s="25" t="s">
        <v>25</v>
      </c>
      <c r="B9" s="26" t="s">
        <v>36</v>
      </c>
      <c r="C9" s="27" t="s">
        <v>22</v>
      </c>
      <c r="D9" s="28">
        <v>1</v>
      </c>
      <c r="E9" s="2"/>
      <c r="F9" s="29">
        <f>D9*E9</f>
        <v>0</v>
      </c>
    </row>
    <row r="10" spans="1:6" s="11" customFormat="1" ht="77.25" thickBot="1">
      <c r="A10" s="25" t="s">
        <v>26</v>
      </c>
      <c r="B10" s="26" t="s">
        <v>37</v>
      </c>
      <c r="C10" s="27" t="s">
        <v>7</v>
      </c>
      <c r="D10" s="28">
        <v>6</v>
      </c>
      <c r="E10" s="2"/>
      <c r="F10" s="29">
        <f t="shared" ref="F10:F11" si="0">D10*E10</f>
        <v>0</v>
      </c>
    </row>
    <row r="11" spans="1:6" s="11" customFormat="1" ht="53.25" customHeight="1" thickBot="1">
      <c r="A11" s="25" t="s">
        <v>29</v>
      </c>
      <c r="B11" s="26" t="s">
        <v>57</v>
      </c>
      <c r="C11" s="27" t="s">
        <v>17</v>
      </c>
      <c r="D11" s="28">
        <v>100</v>
      </c>
      <c r="E11" s="2"/>
      <c r="F11" s="29">
        <f t="shared" si="0"/>
        <v>0</v>
      </c>
    </row>
    <row r="12" spans="1:6" s="24" customFormat="1" ht="24" customHeight="1" thickBot="1">
      <c r="A12" s="19" t="s">
        <v>18</v>
      </c>
      <c r="B12" s="30" t="s">
        <v>35</v>
      </c>
      <c r="C12" s="30"/>
      <c r="D12" s="30"/>
      <c r="E12" s="31"/>
      <c r="F12" s="32">
        <f>SUM(F9:F11)</f>
        <v>0</v>
      </c>
    </row>
    <row r="13" spans="1:6" s="24" customFormat="1" ht="13.5" thickBot="1">
      <c r="B13" s="33"/>
      <c r="E13" s="34"/>
      <c r="F13" s="34"/>
    </row>
    <row r="14" spans="1:6" s="24" customFormat="1" ht="24" customHeight="1" thickBot="1">
      <c r="A14" s="19" t="s">
        <v>19</v>
      </c>
      <c r="B14" s="35" t="s">
        <v>38</v>
      </c>
      <c r="C14" s="36"/>
      <c r="D14" s="36"/>
      <c r="E14" s="36"/>
      <c r="F14" s="37"/>
    </row>
    <row r="15" spans="1:6" s="11" customFormat="1" ht="133.5" customHeight="1" thickBot="1">
      <c r="A15" s="25" t="s">
        <v>23</v>
      </c>
      <c r="B15" s="26" t="s">
        <v>58</v>
      </c>
      <c r="C15" s="27" t="s">
        <v>40</v>
      </c>
      <c r="D15" s="28">
        <v>20</v>
      </c>
      <c r="E15" s="2"/>
      <c r="F15" s="29">
        <f>D15*E15</f>
        <v>0</v>
      </c>
    </row>
    <row r="16" spans="1:6" s="11" customFormat="1" ht="184.5" customHeight="1" thickBot="1">
      <c r="A16" s="38" t="s">
        <v>24</v>
      </c>
      <c r="B16" s="39" t="s">
        <v>59</v>
      </c>
      <c r="C16" s="40" t="s">
        <v>17</v>
      </c>
      <c r="D16" s="41">
        <v>100</v>
      </c>
      <c r="E16" s="3"/>
      <c r="F16" s="42">
        <f t="shared" ref="F16:F18" si="1">D16*E16</f>
        <v>0</v>
      </c>
    </row>
    <row r="17" spans="1:6" s="11" customFormat="1" ht="198.75" customHeight="1" thickBot="1">
      <c r="A17" s="38" t="s">
        <v>27</v>
      </c>
      <c r="B17" s="39" t="s">
        <v>43</v>
      </c>
      <c r="C17" s="40" t="s">
        <v>40</v>
      </c>
      <c r="D17" s="41">
        <v>20</v>
      </c>
      <c r="E17" s="3"/>
      <c r="F17" s="42">
        <f t="shared" si="1"/>
        <v>0</v>
      </c>
    </row>
    <row r="18" spans="1:6" s="11" customFormat="1" ht="79.5" customHeight="1" thickBot="1">
      <c r="A18" s="43" t="s">
        <v>28</v>
      </c>
      <c r="B18" s="39" t="s">
        <v>41</v>
      </c>
      <c r="C18" s="40" t="s">
        <v>17</v>
      </c>
      <c r="D18" s="41">
        <v>100</v>
      </c>
      <c r="E18" s="2"/>
      <c r="F18" s="29">
        <f t="shared" si="1"/>
        <v>0</v>
      </c>
    </row>
    <row r="19" spans="1:6" s="24" customFormat="1" ht="24" customHeight="1" thickBot="1">
      <c r="A19" s="19" t="s">
        <v>19</v>
      </c>
      <c r="B19" s="30" t="s">
        <v>39</v>
      </c>
      <c r="C19" s="30"/>
      <c r="D19" s="30"/>
      <c r="E19" s="31"/>
      <c r="F19" s="32">
        <f>SUM(F15:F18)</f>
        <v>0</v>
      </c>
    </row>
    <row r="20" spans="1:6" s="24" customFormat="1" ht="13.5" thickBot="1">
      <c r="B20" s="33"/>
      <c r="E20" s="34"/>
      <c r="F20" s="34"/>
    </row>
    <row r="21" spans="1:6" s="24" customFormat="1" ht="24" customHeight="1" thickBot="1">
      <c r="A21" s="19" t="s">
        <v>20</v>
      </c>
      <c r="B21" s="35" t="s">
        <v>44</v>
      </c>
      <c r="C21" s="36"/>
      <c r="D21" s="36"/>
      <c r="E21" s="36"/>
      <c r="F21" s="37"/>
    </row>
    <row r="22" spans="1:6" s="11" customFormat="1" ht="171.75" customHeight="1" thickBot="1">
      <c r="A22" s="25" t="s">
        <v>30</v>
      </c>
      <c r="B22" s="26" t="s">
        <v>60</v>
      </c>
      <c r="C22" s="27" t="s">
        <v>40</v>
      </c>
      <c r="D22" s="28">
        <v>4</v>
      </c>
      <c r="E22" s="2"/>
      <c r="F22" s="29">
        <f>D22*E22</f>
        <v>0</v>
      </c>
    </row>
    <row r="23" spans="1:6" s="24" customFormat="1" ht="24" customHeight="1" thickBot="1">
      <c r="A23" s="19" t="s">
        <v>20</v>
      </c>
      <c r="B23" s="30" t="s">
        <v>45</v>
      </c>
      <c r="C23" s="30"/>
      <c r="D23" s="30"/>
      <c r="E23" s="31"/>
      <c r="F23" s="32">
        <f>SUM(F22)</f>
        <v>0</v>
      </c>
    </row>
    <row r="24" spans="1:6" s="24" customFormat="1" ht="13.5" thickBot="1">
      <c r="B24" s="33"/>
      <c r="E24" s="34"/>
      <c r="F24" s="34"/>
    </row>
    <row r="25" spans="1:6" s="24" customFormat="1" ht="24" customHeight="1" thickBot="1">
      <c r="A25" s="19" t="s">
        <v>31</v>
      </c>
      <c r="B25" s="35" t="s">
        <v>46</v>
      </c>
      <c r="C25" s="36"/>
      <c r="D25" s="36"/>
      <c r="E25" s="36"/>
      <c r="F25" s="37"/>
    </row>
    <row r="26" spans="1:6" s="11" customFormat="1" ht="237" customHeight="1" thickBot="1">
      <c r="A26" s="25" t="s">
        <v>48</v>
      </c>
      <c r="B26" s="26" t="s">
        <v>61</v>
      </c>
      <c r="C26" s="44"/>
      <c r="D26" s="45"/>
      <c r="E26" s="45"/>
      <c r="F26" s="46"/>
    </row>
    <row r="27" spans="1:6" s="11" customFormat="1" ht="39" thickBot="1">
      <c r="A27" s="38" t="s">
        <v>49</v>
      </c>
      <c r="B27" s="26" t="s">
        <v>66</v>
      </c>
      <c r="C27" s="40" t="s">
        <v>17</v>
      </c>
      <c r="D27" s="41">
        <v>100</v>
      </c>
      <c r="E27" s="2"/>
      <c r="F27" s="29">
        <f t="shared" ref="F27:F28" si="2">D27*E27</f>
        <v>0</v>
      </c>
    </row>
    <row r="28" spans="1:6" s="11" customFormat="1" ht="64.5" thickBot="1">
      <c r="A28" s="25" t="s">
        <v>50</v>
      </c>
      <c r="B28" s="26" t="s">
        <v>42</v>
      </c>
      <c r="C28" s="27" t="s">
        <v>17</v>
      </c>
      <c r="D28" s="28">
        <v>100</v>
      </c>
      <c r="E28" s="2"/>
      <c r="F28" s="29">
        <f t="shared" si="2"/>
        <v>0</v>
      </c>
    </row>
    <row r="29" spans="1:6" s="11" customFormat="1" ht="332.25" customHeight="1" thickBot="1">
      <c r="A29" s="38" t="s">
        <v>51</v>
      </c>
      <c r="B29" s="26" t="s">
        <v>62</v>
      </c>
      <c r="C29" s="40" t="s">
        <v>7</v>
      </c>
      <c r="D29" s="41">
        <v>2</v>
      </c>
      <c r="E29" s="2"/>
      <c r="F29" s="29">
        <f t="shared" ref="F29:F30" si="3">D29*E29</f>
        <v>0</v>
      </c>
    </row>
    <row r="30" spans="1:6" s="11" customFormat="1" ht="341.25" customHeight="1" thickBot="1">
      <c r="A30" s="38" t="s">
        <v>52</v>
      </c>
      <c r="B30" s="39" t="s">
        <v>56</v>
      </c>
      <c r="C30" s="40" t="s">
        <v>7</v>
      </c>
      <c r="D30" s="41">
        <v>1</v>
      </c>
      <c r="E30" s="3"/>
      <c r="F30" s="42">
        <f t="shared" si="3"/>
        <v>0</v>
      </c>
    </row>
    <row r="31" spans="1:6" s="11" customFormat="1" ht="354" customHeight="1" thickBot="1">
      <c r="A31" s="38" t="s">
        <v>53</v>
      </c>
      <c r="B31" s="26" t="s">
        <v>63</v>
      </c>
      <c r="C31" s="40" t="s">
        <v>7</v>
      </c>
      <c r="D31" s="41">
        <v>1</v>
      </c>
      <c r="E31" s="2"/>
      <c r="F31" s="29">
        <f t="shared" ref="F31" si="4">D31*E31</f>
        <v>0</v>
      </c>
    </row>
    <row r="32" spans="1:6" s="11" customFormat="1" ht="88.5" customHeight="1">
      <c r="A32" s="47" t="s">
        <v>54</v>
      </c>
      <c r="B32" s="48" t="s">
        <v>64</v>
      </c>
      <c r="C32" s="47" t="s">
        <v>7</v>
      </c>
      <c r="D32" s="49">
        <v>1</v>
      </c>
      <c r="E32" s="6"/>
      <c r="F32" s="50">
        <f>D32*E32</f>
        <v>0</v>
      </c>
    </row>
    <row r="33" spans="1:6" s="11" customFormat="1" ht="346.5" customHeight="1" thickBot="1">
      <c r="A33" s="51"/>
      <c r="B33" s="52"/>
      <c r="C33" s="51"/>
      <c r="D33" s="53"/>
      <c r="E33" s="7"/>
      <c r="F33" s="54"/>
    </row>
    <row r="34" spans="1:6" s="11" customFormat="1" ht="242.25" customHeight="1">
      <c r="A34" s="47" t="s">
        <v>55</v>
      </c>
      <c r="B34" s="48" t="s">
        <v>65</v>
      </c>
      <c r="C34" s="47" t="s">
        <v>7</v>
      </c>
      <c r="D34" s="49">
        <v>1</v>
      </c>
      <c r="E34" s="6"/>
      <c r="F34" s="50">
        <f>D34*E34</f>
        <v>0</v>
      </c>
    </row>
    <row r="35" spans="1:6" s="11" customFormat="1" ht="366.75" customHeight="1" thickBot="1">
      <c r="A35" s="51"/>
      <c r="B35" s="52"/>
      <c r="C35" s="51"/>
      <c r="D35" s="53"/>
      <c r="E35" s="7"/>
      <c r="F35" s="54"/>
    </row>
    <row r="36" spans="1:6" s="24" customFormat="1" ht="24" customHeight="1" thickBot="1">
      <c r="A36" s="19" t="s">
        <v>31</v>
      </c>
      <c r="B36" s="30" t="s">
        <v>47</v>
      </c>
      <c r="C36" s="30"/>
      <c r="D36" s="30"/>
      <c r="E36" s="31"/>
      <c r="F36" s="32">
        <f>SUM(F27:F35)</f>
        <v>0</v>
      </c>
    </row>
    <row r="37" spans="1:6" s="11" customFormat="1" ht="16.5" thickBot="1">
      <c r="A37" s="24"/>
      <c r="B37" s="33"/>
      <c r="C37" s="24"/>
      <c r="D37" s="24"/>
      <c r="E37" s="34"/>
      <c r="F37" s="34"/>
    </row>
    <row r="38" spans="1:6" s="61" customFormat="1" ht="24" customHeight="1" thickBot="1">
      <c r="A38" s="55"/>
      <c r="B38" s="56" t="s">
        <v>8</v>
      </c>
      <c r="C38" s="57"/>
      <c r="D38" s="58"/>
      <c r="E38" s="59"/>
      <c r="F38" s="60"/>
    </row>
    <row r="39" spans="1:6" s="61" customFormat="1" ht="24" customHeight="1" thickBot="1">
      <c r="A39" s="62" t="s">
        <v>18</v>
      </c>
      <c r="B39" s="63" t="str">
        <f>B8</f>
        <v>PRIPREMNI RADOVI</v>
      </c>
      <c r="C39" s="63"/>
      <c r="D39" s="63"/>
      <c r="E39" s="63"/>
      <c r="F39" s="64">
        <f>F12</f>
        <v>0</v>
      </c>
    </row>
    <row r="40" spans="1:6" s="61" customFormat="1" ht="24" customHeight="1" thickBot="1">
      <c r="A40" s="65" t="s">
        <v>19</v>
      </c>
      <c r="B40" s="66" t="str">
        <f>B14</f>
        <v>ZEMLJANI RADOVI</v>
      </c>
      <c r="C40" s="66"/>
      <c r="D40" s="66"/>
      <c r="E40" s="66"/>
      <c r="F40" s="64">
        <f>F19</f>
        <v>0</v>
      </c>
    </row>
    <row r="41" spans="1:6" s="61" customFormat="1" ht="24" customHeight="1" thickBot="1">
      <c r="A41" s="62" t="s">
        <v>20</v>
      </c>
      <c r="B41" s="63" t="str">
        <f>B21</f>
        <v>BETONSKI RADOVI</v>
      </c>
      <c r="C41" s="63"/>
      <c r="D41" s="63"/>
      <c r="E41" s="63"/>
      <c r="F41" s="64">
        <f>F23</f>
        <v>0</v>
      </c>
    </row>
    <row r="42" spans="1:6" s="61" customFormat="1" ht="24" customHeight="1" thickBot="1">
      <c r="A42" s="65" t="s">
        <v>31</v>
      </c>
      <c r="B42" s="66" t="str">
        <f>B25</f>
        <v>ANTITRAUMATSKA PODLOGA I IGRALA</v>
      </c>
      <c r="C42" s="66"/>
      <c r="D42" s="66"/>
      <c r="E42" s="66"/>
      <c r="F42" s="64">
        <f>F36</f>
        <v>0</v>
      </c>
    </row>
    <row r="43" spans="1:6" s="61" customFormat="1" ht="24" customHeight="1" thickBot="1">
      <c r="A43" s="11"/>
      <c r="B43" s="67" t="s">
        <v>9</v>
      </c>
      <c r="C43" s="67"/>
      <c r="D43" s="67"/>
      <c r="E43" s="67"/>
      <c r="F43" s="68">
        <f>SUM(F39:F42)</f>
        <v>0</v>
      </c>
    </row>
    <row r="44" spans="1:6" s="61" customFormat="1" ht="24" customHeight="1" thickBot="1">
      <c r="A44" s="11"/>
      <c r="B44" s="67" t="s">
        <v>10</v>
      </c>
      <c r="C44" s="67"/>
      <c r="D44" s="67"/>
      <c r="E44" s="67"/>
      <c r="F44" s="4">
        <f>F43*0.25</f>
        <v>0</v>
      </c>
    </row>
    <row r="45" spans="1:6" s="61" customFormat="1" ht="24" customHeight="1" thickBot="1">
      <c r="A45" s="11"/>
      <c r="B45" s="67" t="s">
        <v>11</v>
      </c>
      <c r="C45" s="67"/>
      <c r="D45" s="67"/>
      <c r="E45" s="67"/>
      <c r="F45" s="68">
        <f>SUM(F43:F44)</f>
        <v>0</v>
      </c>
    </row>
    <row r="46" spans="1:6" s="61" customFormat="1" ht="16.5" thickBot="1">
      <c r="A46" s="9"/>
      <c r="B46" s="69"/>
      <c r="C46" s="9"/>
      <c r="D46" s="9"/>
      <c r="E46" s="70"/>
      <c r="F46" s="70"/>
    </row>
    <row r="47" spans="1:6" s="61" customFormat="1" ht="15.75">
      <c r="A47" s="9"/>
      <c r="B47" s="69"/>
      <c r="C47" s="9"/>
      <c r="D47" s="9"/>
      <c r="E47" s="70"/>
      <c r="F47" s="70"/>
    </row>
    <row r="48" spans="1:6" s="61" customFormat="1" ht="15.75">
      <c r="A48" s="71" t="s">
        <v>12</v>
      </c>
      <c r="B48" s="71"/>
      <c r="C48" s="9"/>
      <c r="D48" s="9"/>
      <c r="E48" s="72"/>
      <c r="F48" s="72"/>
    </row>
    <row r="49" spans="1:6" s="61" customFormat="1" ht="16.5" thickBot="1">
      <c r="A49" s="9"/>
      <c r="B49" s="69"/>
      <c r="C49" s="9"/>
      <c r="D49" s="9"/>
      <c r="E49" s="72"/>
      <c r="F49" s="72"/>
    </row>
    <row r="50" spans="1:6" s="61" customFormat="1" ht="15.75">
      <c r="A50" s="9"/>
      <c r="B50" s="69"/>
      <c r="C50" s="73" t="s">
        <v>15</v>
      </c>
      <c r="D50" s="73"/>
      <c r="E50" s="73"/>
      <c r="F50" s="73"/>
    </row>
    <row r="51" spans="1:6" s="61" customFormat="1" ht="15.75">
      <c r="A51" s="9"/>
      <c r="B51" s="69"/>
      <c r="C51" s="9"/>
      <c r="D51" s="9"/>
      <c r="E51" s="72"/>
      <c r="F51" s="72"/>
    </row>
    <row r="52" spans="1:6" s="61" customFormat="1" ht="15.75">
      <c r="A52" s="9"/>
      <c r="B52" s="74" t="s">
        <v>16</v>
      </c>
      <c r="C52" s="9"/>
      <c r="D52" s="9"/>
      <c r="E52" s="72"/>
      <c r="F52" s="72"/>
    </row>
    <row r="53" spans="1:6" s="11" customFormat="1" ht="15.75">
      <c r="A53" s="9"/>
      <c r="B53" s="69"/>
      <c r="C53" s="73" t="s">
        <v>13</v>
      </c>
      <c r="D53" s="73"/>
      <c r="E53" s="73"/>
      <c r="F53" s="73"/>
    </row>
    <row r="54" spans="1:6" s="11" customFormat="1" ht="15.75">
      <c r="A54" s="9"/>
      <c r="B54" s="69"/>
      <c r="C54" s="73" t="s">
        <v>14</v>
      </c>
      <c r="D54" s="73"/>
      <c r="E54" s="73"/>
      <c r="F54" s="73"/>
    </row>
    <row r="55" spans="1:6" s="11" customFormat="1" ht="15.75">
      <c r="A55" s="9"/>
      <c r="B55" s="69"/>
      <c r="C55" s="9"/>
      <c r="D55" s="9"/>
      <c r="E55" s="72"/>
      <c r="F55" s="72"/>
    </row>
  </sheetData>
  <sheetProtection algorithmName="SHA-512" hashValue="WiDgU/eDFb+AUfzpRsJiO+dZVfwui5fc9Z/OzXGl39H2kniAfHDMbDE1Kb7/h+ai7jifJrJdqdAnPym+DtNT/Q==" saltValue="t5+AFun5WM32Nocb+GBT2w==" spinCount="100000" sheet="1" objects="1" scenarios="1"/>
  <mergeCells count="40">
    <mergeCell ref="A32:A33"/>
    <mergeCell ref="B34:B35"/>
    <mergeCell ref="B32:B33"/>
    <mergeCell ref="A34:A35"/>
    <mergeCell ref="B36:E36"/>
    <mergeCell ref="B42:E42"/>
    <mergeCell ref="B21:F21"/>
    <mergeCell ref="B23:E23"/>
    <mergeCell ref="B25:F25"/>
    <mergeCell ref="B39:E39"/>
    <mergeCell ref="C26:F26"/>
    <mergeCell ref="C34:C35"/>
    <mergeCell ref="D34:D35"/>
    <mergeCell ref="E34:E35"/>
    <mergeCell ref="F34:F35"/>
    <mergeCell ref="C32:C33"/>
    <mergeCell ref="D32:D33"/>
    <mergeCell ref="E32:E33"/>
    <mergeCell ref="F32:F33"/>
    <mergeCell ref="B12:E12"/>
    <mergeCell ref="B19:E19"/>
    <mergeCell ref="B14:F14"/>
    <mergeCell ref="A1:F1"/>
    <mergeCell ref="A3:F3"/>
    <mergeCell ref="A4:F4"/>
    <mergeCell ref="A6:A7"/>
    <mergeCell ref="B6:B7"/>
    <mergeCell ref="C6:C7"/>
    <mergeCell ref="E6:E7"/>
    <mergeCell ref="F6:F7"/>
    <mergeCell ref="D6:D7"/>
    <mergeCell ref="C53:F53"/>
    <mergeCell ref="C54:F54"/>
    <mergeCell ref="B41:E41"/>
    <mergeCell ref="B40:E40"/>
    <mergeCell ref="B43:E43"/>
    <mergeCell ref="B44:E44"/>
    <mergeCell ref="B45:E45"/>
    <mergeCell ref="A48:B48"/>
    <mergeCell ref="C50:F50"/>
  </mergeCells>
  <phoneticPr fontId="8" type="noConversion"/>
  <pageMargins left="0.70000000000000007" right="0.70000000000000007" top="0.75" bottom="0.75" header="0.30000000000000004" footer="0.30000000000000004"/>
  <pageSetup paperSize="9" fitToHeight="0" orientation="portrait" r:id="rId1"/>
  <rowBreaks count="3" manualBreakCount="3">
    <brk id="24" max="5" man="1"/>
    <brk id="33" max="16383" man="1"/>
    <brk id="3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Uputa za popunjavanje</vt:lpstr>
      <vt:lpstr>Troškovnik</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Lončarić</dc:creator>
  <cp:lastModifiedBy>Kristijan Lončarić</cp:lastModifiedBy>
  <cp:lastPrinted>2023-10-10T10:39:08Z</cp:lastPrinted>
  <dcterms:created xsi:type="dcterms:W3CDTF">2021-12-13T14:27:14Z</dcterms:created>
  <dcterms:modified xsi:type="dcterms:W3CDTF">2023-10-10T10:57:24Z</dcterms:modified>
</cp:coreProperties>
</file>