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2\6-22 DDD\"/>
    </mc:Choice>
  </mc:AlternateContent>
  <xr:revisionPtr revIDLastSave="0" documentId="13_ncr:1_{E059367F-6EB8-4731-8A07-6A549E76425C}" xr6:coauthVersionLast="47" xr6:coauthVersionMax="47" xr10:uidLastSave="{00000000-0000-0000-0000-000000000000}"/>
  <bookViews>
    <workbookView xWindow="-118" yWindow="-118" windowWidth="25370" windowHeight="13759" activeTab="1" xr2:uid="{00000000-000D-0000-FFFF-FFFF00000000}"/>
  </bookViews>
  <sheets>
    <sheet name="Uputa za popunjavanje" sheetId="3" r:id="rId1"/>
    <sheet name="Troškovnik" sheetId="2" r:id="rId2"/>
  </sheets>
  <definedNames>
    <definedName name="_xlnm.Print_Area" localSheetId="1">Troškovnik!$A$1:$F$53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31" i="2"/>
  <c r="F32" i="2"/>
  <c r="F22" i="2"/>
  <c r="F23" i="2"/>
  <c r="F14" i="2"/>
  <c r="F15" i="2"/>
  <c r="F16" i="2"/>
  <c r="F17" i="2"/>
  <c r="F18" i="2"/>
  <c r="F13" i="2"/>
  <c r="F9" i="2"/>
  <c r="F10" i="2"/>
  <c r="F8" i="2"/>
  <c r="F29" i="2"/>
  <c r="F26" i="2"/>
  <c r="F21" i="2"/>
  <c r="B36" i="2"/>
  <c r="B35" i="2"/>
  <c r="B37" i="2"/>
  <c r="B38" i="2"/>
  <c r="B39" i="2"/>
  <c r="F33" i="2" l="1"/>
  <c r="F39" i="2" s="1"/>
  <c r="F24" i="2"/>
  <c r="F37" i="2" s="1"/>
  <c r="F27" i="2"/>
  <c r="F19" i="2"/>
  <c r="F36" i="2" s="1"/>
  <c r="F11" i="2"/>
  <c r="F35" i="2" s="1"/>
  <c r="F38" i="2"/>
  <c r="F40" i="2" l="1"/>
  <c r="F41" i="2" s="1"/>
  <c r="F42" i="2" s="1"/>
</calcChain>
</file>

<file path=xl/sharedStrings.xml><?xml version="1.0" encoding="utf-8"?>
<sst xmlns="http://schemas.openxmlformats.org/spreadsheetml/2006/main" count="85" uniqueCount="59">
  <si>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</si>
  <si>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</si>
  <si>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</si>
  <si>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</si>
  <si>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</si>
  <si>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</si>
  <si>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</si>
  <si>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</si>
  <si>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1</t>
  </si>
  <si>
    <t>2</t>
  </si>
  <si>
    <t>3</t>
  </si>
  <si>
    <t>II.</t>
  </si>
  <si>
    <t>III.</t>
  </si>
  <si>
    <t>REKAPITULACIJA</t>
  </si>
  <si>
    <t>UKUPNO:</t>
  </si>
  <si>
    <t>PDV (25%):</t>
  </si>
  <si>
    <t>SVEUKUPNO:</t>
  </si>
  <si>
    <t>OPĆINA OMIŠALJ</t>
  </si>
  <si>
    <t>Popunjavaju se samo polja označena svijetlo plavom bojom, i to jediničnim cijenama bez PDV-a. Molimo ponuditelje da ne mijenjaju preostala polja.
Ukoliko ponuditelj nije u sustavu PDV-a, u rekapitulaciji pod stavkom "PDV (25%)" upisuje nulu (0). Za ponuditelje u sustavu PDV-a ova stavka će se automatski izračunati i nema potrebe za upisivanjem ičega.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</si>
  <si>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</si>
  <si>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</si>
  <si>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</si>
  <si>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</si>
  <si>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</si>
  <si>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IV.</t>
  </si>
  <si>
    <t>V.</t>
  </si>
  <si>
    <r>
      <t>m</t>
    </r>
    <r>
      <rPr>
        <vertAlign val="superscript"/>
        <sz val="10"/>
        <color rgb="FF000000"/>
        <rFont val="Arial"/>
        <family val="2"/>
        <charset val="238"/>
      </rPr>
      <t>3</t>
    </r>
  </si>
  <si>
    <t>Predmet nabave: Građevinski radovi na uređenju ulice Nikole Jurjevića u Njivicama</t>
  </si>
  <si>
    <t>Evidencijski broj nabave: 12/22</t>
  </si>
  <si>
    <t>PRIPREMNI RADOVI</t>
  </si>
  <si>
    <t>PRIPREMNI RADOVI - UKUPNO</t>
  </si>
  <si>
    <t>ZEMLJANI RADOVI</t>
  </si>
  <si>
    <t>ZEMLJANI RADOVI - UKUPNO</t>
  </si>
  <si>
    <t>BETONSKI I ARMIRANO-BETONSKI RADOVI</t>
  </si>
  <si>
    <t>BETONSKI I ARMIRANO-BETONSKI RADOVI - UKUPNO</t>
  </si>
  <si>
    <t>ASFALTERSKI RADOVI</t>
  </si>
  <si>
    <t>ASFALTERSKI RADOVI - UKUPNO</t>
  </si>
  <si>
    <t>PROMETNA SIGNALIZACIJA</t>
  </si>
  <si>
    <t>PROMETNA SIGNALIZACIJA - UKUPNO</t>
  </si>
  <si>
    <t>kom</t>
  </si>
  <si>
    <t>m'</t>
  </si>
  <si>
    <r>
      <rPr>
        <b/>
        <sz val="10"/>
        <color rgb="FF000000"/>
        <rFont val="Arial"/>
        <family val="2"/>
        <charset val="238"/>
      </rPr>
      <t>UKLANJANJE BETONSKIH RUBNJAKA I ODVOZ NA DEPONIJU:</t>
    </r>
    <r>
      <rPr>
        <sz val="10"/>
        <color rgb="FF000000"/>
        <rFont val="Arial"/>
        <family val="2"/>
        <charset val="238"/>
      </rPr>
      <t xml:space="preserve">
Strojno uklanjanje cestovnih rubnjaka na parkirališnom platou. Stavka uključuje uklanjanje betonskih cestovnih rubnjaka i betonskih temelja rubnjaka. Ukrcaj u transportno sredstvo i odvoz materijala na deponij. Obračun po m' razbijenog i odvezenog rubnjaka i temelja.</t>
    </r>
  </si>
  <si>
    <r>
      <rPr>
        <b/>
        <sz val="10"/>
        <color rgb="FF000000"/>
        <rFont val="Arial"/>
        <family val="2"/>
        <charset val="238"/>
      </rPr>
      <t>PLITKI ISKOP:</t>
    </r>
    <r>
      <rPr>
        <sz val="10"/>
        <color rgb="FF000000"/>
        <rFont val="Arial"/>
        <family val="2"/>
        <charset val="238"/>
      </rPr>
      <t xml:space="preserve">
Strojno uklanjanje površinskog sloja humusa i šljunka sa područja parkirališnog platoa. Stavka uključuje sav potreban rad i materijal.  Obračun se vrši po m3 iskopanog materijala u sraslom stanju bez obzira na kategoriju tla.</t>
    </r>
  </si>
  <si>
    <r>
      <rPr>
        <b/>
        <sz val="10"/>
        <color rgb="FF000000"/>
        <rFont val="Arial"/>
        <family val="2"/>
        <charset val="238"/>
      </rPr>
      <t>UREĐENJE POSTELJICE:</t>
    </r>
    <r>
      <rPr>
        <sz val="10"/>
        <color rgb="FF000000"/>
        <rFont val="Arial"/>
        <family val="2"/>
        <charset val="238"/>
      </rPr>
      <t xml:space="preserve">
Dobava i doprema materijala te izrada sloja posteljice za poravnanje terena nakon plitkog iskopa. Posteljica se izrađuje od mehanički zbijenog kameno-zemljanog materijala (jalovine) u sloju debljine 5 cm. Zbijanje se vrši vibracijskim valjkom ili vibro pločama u slojevima do potrebnog modula zbijenosti. Obračun po m3 ugrađenog materijala u zbijenom stanju.</t>
    </r>
  </si>
  <si>
    <r>
      <rPr>
        <b/>
        <sz val="10"/>
        <color rgb="FF000000"/>
        <rFont val="Arial"/>
        <family val="2"/>
        <charset val="238"/>
      </rPr>
      <t>IZRADA NOSIVOG SLOJA BETONSKIH OPLOČNIKA:</t>
    </r>
    <r>
      <rPr>
        <sz val="10"/>
        <color rgb="FF000000"/>
        <rFont val="Arial"/>
        <family val="2"/>
        <charset val="238"/>
      </rPr>
      <t xml:space="preserve">
Dobava i doprema materijala te izrada donjeg nosivog sloja (rizle) za polaganje betonskih opločnika od zrnatog kamenog materijala granulacije od 4-8 mm, u debljini od 3 cm. Zbijanje se vrši vibro pločama u slojevima do potrebnog modula zbijenosti. Obračun po m3 ugrađenog materijala u zbijenom stanju.</t>
    </r>
  </si>
  <si>
    <r>
      <rPr>
        <b/>
        <sz val="10"/>
        <color rgb="FF000000"/>
        <rFont val="Arial"/>
        <family val="2"/>
        <charset val="238"/>
      </rPr>
      <t>UREĐENJE POKOSA IZA CESTOVNIH RUBNJAKA:</t>
    </r>
    <r>
      <rPr>
        <sz val="10"/>
        <color rgb="FF000000"/>
        <rFont val="Arial"/>
        <family val="2"/>
        <charset val="238"/>
      </rPr>
      <t xml:space="preserve">
Dobava, doprema i ugradnja materijala za uređenje pokosa terena iza cestovnih rubnjaka od mehanički zbijenog kameno zemljanog materijala (jalovine) granulacije 0-31,5 mm u debljini od 5-10 cm. U cijenu stavke uključen sav potreban rad i materijal na dobavi, dopremi i ugradnji. Obračun se vrši po m3 ugrađenog materijala. </t>
    </r>
  </si>
  <si>
    <r>
      <rPr>
        <b/>
        <sz val="10"/>
        <color rgb="FF000000"/>
        <rFont val="Arial"/>
        <family val="2"/>
        <charset val="238"/>
      </rPr>
      <t>ODVOZ VIŠKA MATERIJALA:</t>
    </r>
    <r>
      <rPr>
        <sz val="10"/>
        <color rgb="FF000000"/>
        <rFont val="Arial"/>
        <family val="2"/>
        <charset val="238"/>
      </rPr>
      <t xml:space="preserve">
Odvoz viška materijala na deponij kojeg osigurava izvođač radova. Stavka obuhvaća odvoz na deponij bez obzira na udaljenost te zbrinjavanje otpada sukladno zakonskoj regulativi. Obračun po m3 odveženog i zbrinutog materijala u rastresitom stanju k=1,35.</t>
    </r>
  </si>
  <si>
    <r>
      <rPr>
        <b/>
        <sz val="10"/>
        <color rgb="FF000000"/>
        <rFont val="Arial"/>
        <family val="2"/>
        <charset val="238"/>
      </rPr>
      <t>BETONSKI OPLOČNICI d=6cm:</t>
    </r>
    <r>
      <rPr>
        <sz val="10"/>
        <color rgb="FF000000"/>
        <rFont val="Arial"/>
        <family val="2"/>
        <charset val="238"/>
      </rPr>
      <t xml:space="preserve">
Dobava, doprema i ugradnja betonskih opločnika tipa Semmerlock Rettango debljine 6 cm. Betonski opločnici se postavljaju na prije pripremljeni nosivi sloj. U cijenu stavke uključiti sav potreban glavni i pomoćni materijal, rad i transport, sve do potpune gotovosti. Obračun po m2 ugrađenih betonskih opločnika.</t>
    </r>
  </si>
  <si>
    <r>
      <rPr>
        <b/>
        <sz val="10"/>
        <color rgb="FF000000"/>
        <rFont val="Arial"/>
        <family val="2"/>
        <charset val="238"/>
      </rPr>
      <t>AC16 SURF 50/70 AG4:</t>
    </r>
    <r>
      <rPr>
        <sz val="10"/>
        <color rgb="FF000000"/>
        <rFont val="Arial"/>
        <family val="2"/>
        <charset val="238"/>
      </rPr>
      <t xml:space="preserve">
Izvedba završnog nosivo-habajućeg sloja asfalta, tip AC16 surf 50/70 AG4 u sloju debljne d=6cm. Obuhvaćen je sav materijal, rad i alat na izradi sloja kao i sva potrebna tekuća i kontrolna ispitivanja s izradom atesta za dokaz kvalitete ugrađenog sloja. Obračun po m2 ugrađenog sloja.</t>
    </r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</si>
  <si>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</si>
  <si>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r>
      <rPr>
        <b/>
        <sz val="10"/>
        <color rgb="FF000000"/>
        <rFont val="Arial"/>
        <family val="2"/>
        <charset val="238"/>
      </rPr>
      <t>TAMPON:</t>
    </r>
    <r>
      <rPr>
        <sz val="10"/>
        <color rgb="FF000000"/>
        <rFont val="Arial"/>
        <family val="2"/>
        <charset val="238"/>
      </rPr>
      <t xml:space="preserve">
Dobava i doprema materijala te izrada donjeg nosivog sloja od mehanički zbijenog zrnatog kamenog materijala granulacije 0-31,5 mm (tampon),  u debljini od 10 cm ispod područja asfalta parkirališnog platoa. Zbijanje se vrši vibracijskim valjkom ili vibro pločama u slojevima do potrebnog modula zbijenosti. Obračun po m3 ugrađenog materijala u zbijenom stanju.</t>
    </r>
  </si>
  <si>
    <r>
      <rPr>
        <b/>
        <sz val="10"/>
        <color rgb="FF000000"/>
        <rFont val="Arial"/>
        <family val="2"/>
        <charset val="238"/>
      </rPr>
      <t>RUBNJACI:</t>
    </r>
    <r>
      <rPr>
        <sz val="10"/>
        <color rgb="FF000000"/>
        <rFont val="Arial"/>
        <family val="2"/>
        <charset val="238"/>
      </rPr>
      <t xml:space="preserve">
Dobava, doprema i montaža predgotovljenih betonskih rubnjaka  15/25/100 cm izrađenih od betona razreda tlačne čvrstoće C 30/37, na pripremljeni temelj od betona razreda čvrstoće C 16/20. Stavka obuhvaća dobavu, dopremu, skladištenje i ugradnju prefabriciranih betonskih rubnjaka, izvedbu betonskih temelja, betonsko pojačanje sa zadnje strane, fugiranje, piljenje kao i sav potreban rad,  pomoćna sredstva i transporte za izvedbu opisanog rada. Obračun po m'.</t>
    </r>
  </si>
  <si>
    <r>
      <rPr>
        <b/>
        <sz val="10"/>
        <color rgb="FF000000"/>
        <rFont val="Arial"/>
        <family val="2"/>
        <charset val="238"/>
      </rPr>
      <t>OZNAČAVANJE PARKIRALIŠNIH MJESTA (HORIZONTALNA SIGNALIZACIJA):</t>
    </r>
    <r>
      <rPr>
        <sz val="10"/>
        <color rgb="FF000000"/>
        <rFont val="Arial"/>
        <family val="2"/>
        <charset val="238"/>
      </rPr>
      <t xml:space="preserve">
Označavanje horizontalne signalizacije na kolniku, parkirališna mjesta (plava boje) za osobne automobile i mopede. Materijal koji se koristi za označavanje mora biti trajan i ne smije mijenjati boju. Boje i dimenzije oznaka određene su Pravilnikom o Prometnim znakovima, signalizaciji i opremi na cestama. Koeficijent trenja boje treba biti približno jednak kao i na kolniku. U jediničnu cijene stavke uključen sav rad i materijal sve do potpune gotovosti. Obračun po m' iscrtanog parkirališnog mjesta .</t>
    </r>
  </si>
  <si>
    <r>
      <rPr>
        <b/>
        <sz val="10"/>
        <color rgb="FF000000"/>
        <rFont val="Arial"/>
        <family val="2"/>
        <charset val="238"/>
      </rPr>
      <t>PARKOVNI RUBNJACI:</t>
    </r>
    <r>
      <rPr>
        <sz val="10"/>
        <color rgb="FF000000"/>
        <rFont val="Arial"/>
        <family val="2"/>
        <charset val="238"/>
      </rPr>
      <t xml:space="preserve">
Dobava, doprema i ugradnja parkovnih rubnjaka dimenzija 5/20/100cm, po pravcu i niveleti sa fugom do 1cm, te fugiranje cementnim mortom. Stavka obuhvaća dobavu, dopremu, skladištenje i ugradnju prefabriciranih betonskih rubnjaka, izvedbu betonskih temelja, betonsko pojačanje sa zadnje strane, fugiranje, piljenje kao i sav potreban rad,  pomoćna sredstva i transporte za izvedbu opisanog rada. Obračun po m'.</t>
    </r>
  </si>
  <si>
    <r>
      <rPr>
        <b/>
        <sz val="10"/>
        <color rgb="FF000000"/>
        <rFont val="Arial"/>
        <family val="2"/>
        <charset val="238"/>
      </rPr>
      <t>ZAREZIVANJE POSTOJEĆEG ASFALTNOG ZASTORA:</t>
    </r>
    <r>
      <rPr>
        <sz val="10"/>
        <color rgb="FF000000"/>
        <rFont val="Arial"/>
        <family val="2"/>
        <charset val="238"/>
      </rPr>
      <t xml:space="preserve">
Zarezivanje postojećeg asfaltnog zastora na mjestu budućeg spoja asfaltnog zastora parkirališnog platoa i postojećeg asfalta. Asfalt se zarezuje na udaljenosti od 5-10 cm od ruba postojećeg asfalta. Obračun po m' zarezanog sloja bez obzira na debljinu.</t>
    </r>
  </si>
  <si>
    <r>
      <rPr>
        <b/>
        <sz val="10"/>
        <color rgb="FF000000"/>
        <rFont val="Arial"/>
        <family val="2"/>
        <charset val="238"/>
      </rPr>
      <t>SJEČA STABALA I ODVOZ NA DEPONIJ:</t>
    </r>
    <r>
      <rPr>
        <sz val="10"/>
        <color rgb="FF000000"/>
        <rFont val="Arial"/>
        <family val="2"/>
        <charset val="238"/>
      </rPr>
      <t xml:space="preserve">
Sječa stabala promjera debla od 10 do 30 cm sa strojnim iskopom panjeva iz zemlje u zoni parkirališnog platoa, utovar u transportno sredstvo te odvoz na deponij namijenjen zbrinjavanju otpada biljnog podrijetla. Obračun se vrši po komadu sasječenog stabla i isčupanog panja.</t>
    </r>
  </si>
  <si>
    <r>
      <rPr>
        <b/>
        <sz val="10"/>
        <color rgb="FF000000"/>
        <rFont val="Arial"/>
        <family val="2"/>
        <charset val="238"/>
      </rPr>
      <t>OZNAČAVANJE PARKIRALIŠNIH MJESTA NAMJENJENIH OSOBAMA S INVALIDITETOM (HORIZONTALNA SIGNALIZACIJA):</t>
    </r>
    <r>
      <rPr>
        <sz val="10"/>
        <color rgb="FF000000"/>
        <rFont val="Arial"/>
        <family val="2"/>
        <charset val="238"/>
      </rPr>
      <t xml:space="preserve">
Označavanje horizontalne signalizacije na kolniku, parkirališna mjesta za osobe sa invaliditetom. Materijal koji se koristi za označavanje mora biti trajan i ne smije mijenjati boju. Boje i dimenzije oznaka određene su Pravilnikom o Prometnim znakovima, signalizaciji i opremi na cestama. Koeficijent trenja boje treba biti približno jednak kao i na kolniku. U jediničnu cijene stavke uključen sav rad i materijal sve do potpune gotovosti. Obračun po komadu iscrtanog parkirališnog mjesta za osobe sa invaliditetom.</t>
    </r>
  </si>
  <si>
    <r>
      <rPr>
        <b/>
        <sz val="10"/>
        <color rgb="FF000000"/>
        <rFont val="Arial"/>
        <family val="2"/>
        <charset val="238"/>
      </rPr>
      <t>PROMETNI ZNAK ZA OZNAČAVANJE PARKIRALIŠNE POVRŠINE (VERTIKALNA SIGNALIZACIJA):</t>
    </r>
    <r>
      <rPr>
        <sz val="10"/>
        <color rgb="FF000000"/>
        <rFont val="Arial"/>
        <family val="2"/>
        <charset val="238"/>
      </rPr>
      <t xml:space="preserve">
Dobava, doprema i ugradnja prometnog znaka na metalnom stupu sa betonskim temeljem za označavanje parkirališne površine C39 (oznaka parkirališta) + E10-7 (oznaka kosog parkiranja). U cijenu stavke uključena izrada iskopa za temelj, izrada betonskog temelja, dobava i ugradnja čeličnog pocinčanog stupa promjera 60 mm sa plastičnim čepom te dobava i ugradnja znaka. Obračun prema komadu kompletno izvedene stavke. </t>
    </r>
  </si>
  <si>
    <r>
      <rPr>
        <b/>
        <sz val="10"/>
        <color rgb="FF000000"/>
        <rFont val="Arial"/>
        <family val="2"/>
        <charset val="238"/>
      </rPr>
      <t>PROMETNI ZNAK ZA OZNAČAVANJE PARKIRALIŠNE POVRŠINE ZA OSOBE SA INVALIDITETOM (VERTIKALNA SIGNALIZACIJA):</t>
    </r>
    <r>
      <rPr>
        <sz val="10"/>
        <color rgb="FF000000"/>
        <rFont val="Arial"/>
        <family val="2"/>
        <charset val="238"/>
      </rPr>
      <t xml:space="preserve">
Dobava, doprema i ugradnja prometnog znaka na metalnom stupu sa betonskim temeljem za označavanje parkirališne površine namijenjene osobama s invaliditetom C39 (oznaka parkirališta) + E11 (parkiranje vozila osoba s invaliditetom). U cijenu stavke uključena izrada iskopa za temelj, izrada betonskog temelja, dobava i ugradnja čeličnog pocinčanog stupa promjera 60 mm sa plastičnim čepom te dobava i ugradnja znaka. Obračun prema komadu kompletno izvedene stavke.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</si>
</sst>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  <numFmt numFmtId="169" formatCode="&quot; &quot;#,##0.00&quot;    &quot;;&quot;-&quot;#,##0.00&quot;    &quot;;&quot; -&quot;00&quot;    &quot;;&quot; &quot;@&quot; &quot;"/>
  </numFmts>
  <fonts count="16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ISOCPEUR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0" borderId="0"/>
    <xf numFmtId="0" fontId="15" fillId="0" borderId="0" applyNumberFormat="0" applyBorder="0" applyProtection="0"/>
    <xf numFmtId="169" fontId="14" fillId="0" borderId="0" applyFont="0" applyFill="0" applyBorder="0" applyAlignment="0" applyProtection="0"/>
  </cellStyleXfs>
  <cellXfs count="59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7" fontId="7" fillId="2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top"/>
    </xf>
    <xf numFmtId="167" fontId="5" fillId="4" borderId="4" xfId="0" applyNumberFormat="1" applyFont="1" applyFill="1" applyBorder="1" applyAlignment="1">
      <alignment horizontal="center" vertical="center" wrapText="1"/>
    </xf>
    <xf numFmtId="167" fontId="5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5" fillId="0" borderId="4" xfId="1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wrapText="1" indent="28"/>
    </xf>
    <xf numFmtId="0" fontId="5" fillId="0" borderId="4" xfId="0" applyFont="1" applyBorder="1" applyAlignment="1">
      <alignment horizontal="left" vertical="center" wrapText="1" indent="1"/>
    </xf>
    <xf numFmtId="167" fontId="7" fillId="2" borderId="2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4" fontId="7" fillId="6" borderId="7" xfId="1" applyNumberFormat="1" applyFont="1" applyFill="1" applyBorder="1" applyAlignment="1">
      <alignment vertical="center"/>
    </xf>
    <xf numFmtId="4" fontId="7" fillId="6" borderId="2" xfId="1" applyNumberFormat="1" applyFont="1" applyFill="1" applyBorder="1" applyAlignment="1">
      <alignment horizontal="center" vertical="center"/>
    </xf>
    <xf numFmtId="167" fontId="7" fillId="5" borderId="1" xfId="2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4" fontId="6" fillId="5" borderId="8" xfId="0" applyNumberFormat="1" applyFont="1" applyFill="1" applyBorder="1" applyAlignment="1">
      <alignment horizontal="center" vertical="center" wrapText="1"/>
    </xf>
    <xf numFmtId="4" fontId="6" fillId="5" borderId="8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5" borderId="1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7" fillId="3" borderId="1" xfId="1" applyNumberFormat="1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4" fontId="7" fillId="3" borderId="1" xfId="1" applyNumberFormat="1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indent="1"/>
    </xf>
    <xf numFmtId="4" fontId="5" fillId="0" borderId="4" xfId="0" applyNumberFormat="1" applyFont="1" applyBorder="1" applyAlignment="1">
      <alignment horizontal="center" vertical="center"/>
    </xf>
  </cellXfs>
  <cellStyles count="6">
    <cellStyle name="Comma" xfId="1" builtinId="3" customBuiltin="1"/>
    <cellStyle name="Comma 2" xfId="5" xr:uid="{B139EEAA-27B8-4DA0-82D0-CE9E70BF0289}"/>
    <cellStyle name="Currency" xfId="2" builtinId="4" customBuiltin="1"/>
    <cellStyle name="Normal" xfId="0" builtinId="0" customBuiltin="1"/>
    <cellStyle name="Normal 10" xfId="4" xr:uid="{244682DD-A4C0-48BE-B04D-AE19CD67B034}"/>
    <cellStyle name="Normal 3" xfId="3" xr:uid="{DED40406-D392-46BF-8AFE-6F018D8BA2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A9" sqref="A9"/>
    </sheetView>
  </sheetViews>
  <sheetFormatPr defaultRowHeight="15.05"/>
  <sheetData>
    <row r="1" spans="1:8">
      <c r="A1" s="40" t="s">
        <v>18</v>
      </c>
      <c r="B1" s="40"/>
      <c r="C1" s="40"/>
      <c r="D1" s="40"/>
      <c r="E1" s="40"/>
      <c r="F1" s="40"/>
      <c r="G1" s="40"/>
      <c r="H1" s="40"/>
    </row>
    <row r="2" spans="1:8">
      <c r="A2" s="40"/>
      <c r="B2" s="40"/>
      <c r="C2" s="40"/>
      <c r="D2" s="40"/>
      <c r="E2" s="40"/>
      <c r="F2" s="40"/>
      <c r="G2" s="40"/>
      <c r="H2" s="40"/>
    </row>
    <row r="3" spans="1:8">
      <c r="A3" s="40"/>
      <c r="B3" s="40"/>
      <c r="C3" s="40"/>
      <c r="D3" s="40"/>
      <c r="E3" s="40"/>
      <c r="F3" s="40"/>
      <c r="G3" s="40"/>
      <c r="H3" s="40"/>
    </row>
    <row r="4" spans="1:8">
      <c r="A4" s="40"/>
      <c r="B4" s="40"/>
      <c r="C4" s="40"/>
      <c r="D4" s="40"/>
      <c r="E4" s="40"/>
      <c r="F4" s="40"/>
      <c r="G4" s="40"/>
      <c r="H4" s="40"/>
    </row>
    <row r="5" spans="1:8">
      <c r="A5" s="40"/>
      <c r="B5" s="40"/>
      <c r="C5" s="40"/>
      <c r="D5" s="40"/>
      <c r="E5" s="40"/>
      <c r="F5" s="40"/>
      <c r="G5" s="40"/>
      <c r="H5" s="40"/>
    </row>
    <row r="6" spans="1:8">
      <c r="A6" s="40"/>
      <c r="B6" s="40"/>
      <c r="C6" s="40"/>
      <c r="D6" s="40"/>
      <c r="E6" s="40"/>
      <c r="F6" s="40"/>
      <c r="G6" s="40"/>
      <c r="H6" s="40"/>
    </row>
    <row r="7" spans="1:8">
      <c r="A7" s="40"/>
      <c r="B7" s="40"/>
      <c r="C7" s="40"/>
      <c r="D7" s="40"/>
      <c r="E7" s="40"/>
      <c r="F7" s="40"/>
      <c r="G7" s="40"/>
      <c r="H7" s="40"/>
    </row>
    <row r="8" spans="1:8">
      <c r="A8" s="40"/>
      <c r="B8" s="40"/>
      <c r="C8" s="40"/>
      <c r="D8" s="40"/>
      <c r="E8" s="40"/>
      <c r="F8" s="40"/>
      <c r="G8" s="40"/>
      <c r="H8" s="40"/>
    </row>
    <row r="10" spans="1:8" ht="17.7">
      <c r="A10" s="41" t="s">
        <v>17</v>
      </c>
      <c r="B10" s="41"/>
      <c r="C10" s="41"/>
      <c r="D10" s="41"/>
      <c r="E10" s="41"/>
      <c r="F10" s="41"/>
      <c r="G10" s="41"/>
      <c r="H10" s="41"/>
    </row>
  </sheetData>
  <mergeCells count="2">
    <mergeCell ref="A1:H8"/>
    <mergeCell ref="A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2"/>
  <sheetViews>
    <sheetView tabSelected="1" view="pageBreakPreview" topLeftCell="A31" zoomScale="115" zoomScaleNormal="115" zoomScaleSheetLayoutView="115" workbookViewId="0">
      <selection activeCell="B31" sqref="B31"/>
    </sheetView>
  </sheetViews>
  <sheetFormatPr defaultColWidth="8.109375" defaultRowHeight="14.4"/>
  <cols>
    <col min="1" max="1" width="7" style="2" customWidth="1"/>
    <col min="2" max="2" width="60.33203125" style="12" customWidth="1"/>
    <col min="3" max="3" width="9.44140625" style="2" customWidth="1"/>
    <col min="4" max="4" width="12.5546875" style="17" customWidth="1"/>
    <col min="5" max="5" width="8.77734375" style="2" customWidth="1"/>
    <col min="6" max="6" width="14.33203125" style="17" customWidth="1"/>
    <col min="7" max="7" width="8.109375" style="2" customWidth="1"/>
    <col min="8" max="16384" width="8.109375" style="2"/>
  </cols>
  <sheetData>
    <row r="1" spans="1:6" customFormat="1" ht="19.649999999999999">
      <c r="A1" s="50" t="s">
        <v>0</v>
      </c>
      <c r="B1" s="50"/>
      <c r="C1" s="50"/>
      <c r="D1" s="50"/>
      <c r="E1" s="50"/>
      <c r="F1" s="50"/>
    </row>
    <row r="2" spans="1:6" customFormat="1" ht="17.7">
      <c r="A2" s="1"/>
      <c r="B2" s="1"/>
      <c r="C2" s="1"/>
      <c r="D2" s="1"/>
      <c r="E2" s="1"/>
      <c r="F2" s="1"/>
    </row>
    <row r="3" spans="1:6" customFormat="1" ht="15.05">
      <c r="A3" s="51" t="s">
        <v>27</v>
      </c>
      <c r="B3" s="52"/>
      <c r="C3" s="52"/>
      <c r="D3" s="52"/>
      <c r="E3" s="52"/>
      <c r="F3" s="52"/>
    </row>
    <row r="4" spans="1:6" customFormat="1" ht="15.05">
      <c r="A4" s="53" t="s">
        <v>28</v>
      </c>
      <c r="B4" s="53"/>
      <c r="C4" s="53"/>
      <c r="D4" s="53"/>
      <c r="E4" s="53"/>
      <c r="F4" s="53"/>
    </row>
    <row r="5" spans="1:6" customFormat="1" ht="15.75" thickBot="1">
      <c r="A5" s="3"/>
      <c r="B5" s="12"/>
      <c r="C5" s="2"/>
      <c r="D5" s="14"/>
      <c r="E5" s="4"/>
      <c r="F5" s="14"/>
    </row>
    <row r="6" spans="1:6" customFormat="1" ht="28.35" customHeight="1" thickBot="1">
      <c r="A6" s="36" t="s">
        <v>1</v>
      </c>
      <c r="B6" s="36" t="s">
        <v>2</v>
      </c>
      <c r="C6" s="36" t="s">
        <v>3</v>
      </c>
      <c r="D6" s="37" t="s">
        <v>4</v>
      </c>
      <c r="E6" s="36" t="s">
        <v>5</v>
      </c>
      <c r="F6" s="38" t="s">
        <v>6</v>
      </c>
    </row>
    <row r="7" spans="1:6" customFormat="1" ht="20.3" customHeight="1" thickBot="1">
      <c r="A7" s="5" t="s">
        <v>7</v>
      </c>
      <c r="B7" s="21" t="s">
        <v>29</v>
      </c>
      <c r="C7" s="6"/>
      <c r="D7" s="7"/>
      <c r="E7" s="6"/>
      <c r="F7" s="8"/>
    </row>
    <row r="8" spans="1:6" customFormat="1" ht="80.55" customHeight="1" thickBot="1">
      <c r="A8" s="9" t="s">
        <v>8</v>
      </c>
      <c r="B8" s="39" t="s">
        <v>55</v>
      </c>
      <c r="C8" s="10" t="s">
        <v>39</v>
      </c>
      <c r="D8" s="15"/>
      <c r="E8" s="58">
        <v>5</v>
      </c>
      <c r="F8" s="18">
        <f>D8*E8</f>
        <v>0</v>
      </c>
    </row>
    <row r="9" spans="1:6" customFormat="1" ht="68.75" customHeight="1" thickBot="1">
      <c r="A9" s="9" t="s">
        <v>9</v>
      </c>
      <c r="B9" s="24" t="s">
        <v>41</v>
      </c>
      <c r="C9" s="10" t="s">
        <v>40</v>
      </c>
      <c r="D9" s="15"/>
      <c r="E9" s="58">
        <v>90</v>
      </c>
      <c r="F9" s="18">
        <f t="shared" ref="F9:F10" si="0">D9*E9</f>
        <v>0</v>
      </c>
    </row>
    <row r="10" spans="1:6" customFormat="1" ht="68.75" customHeight="1" thickBot="1">
      <c r="A10" s="9" t="s">
        <v>10</v>
      </c>
      <c r="B10" s="24" t="s">
        <v>54</v>
      </c>
      <c r="C10" s="10" t="s">
        <v>40</v>
      </c>
      <c r="D10" s="15"/>
      <c r="E10" s="58">
        <v>105</v>
      </c>
      <c r="F10" s="18">
        <f t="shared" si="0"/>
        <v>0</v>
      </c>
    </row>
    <row r="11" spans="1:6" customFormat="1" ht="20.3" customHeight="1" thickBot="1">
      <c r="A11" s="5" t="s">
        <v>7</v>
      </c>
      <c r="B11" s="48" t="s">
        <v>30</v>
      </c>
      <c r="C11" s="48"/>
      <c r="D11" s="48"/>
      <c r="E11" s="49"/>
      <c r="F11" s="25">
        <f>SUM(F8:F10)</f>
        <v>0</v>
      </c>
    </row>
    <row r="12" spans="1:6" customFormat="1" ht="20.3" customHeight="1" thickBot="1">
      <c r="A12" s="5" t="s">
        <v>11</v>
      </c>
      <c r="B12" s="45" t="s">
        <v>31</v>
      </c>
      <c r="C12" s="46"/>
      <c r="D12" s="46"/>
      <c r="E12" s="46"/>
      <c r="F12" s="47"/>
    </row>
    <row r="13" spans="1:6" customFormat="1" ht="68.75" customHeight="1" thickBot="1">
      <c r="A13" s="9" t="s">
        <v>8</v>
      </c>
      <c r="B13" s="39" t="s">
        <v>42</v>
      </c>
      <c r="C13" s="10" t="s">
        <v>26</v>
      </c>
      <c r="D13" s="16"/>
      <c r="E13" s="58">
        <v>50</v>
      </c>
      <c r="F13" s="18">
        <f>D13*E13</f>
        <v>0</v>
      </c>
    </row>
    <row r="14" spans="1:6" customFormat="1" ht="93.45" customHeight="1" thickBot="1">
      <c r="A14" s="9">
        <v>2</v>
      </c>
      <c r="B14" s="24" t="s">
        <v>43</v>
      </c>
      <c r="C14" s="10" t="s">
        <v>49</v>
      </c>
      <c r="D14" s="15"/>
      <c r="E14" s="58">
        <v>350</v>
      </c>
      <c r="F14" s="18">
        <f t="shared" ref="F14:F18" si="1">D14*E14</f>
        <v>0</v>
      </c>
    </row>
    <row r="15" spans="1:6" customFormat="1" ht="93.45" customHeight="1" thickBot="1">
      <c r="A15" s="9">
        <v>3</v>
      </c>
      <c r="B15" s="24" t="s">
        <v>50</v>
      </c>
      <c r="C15" s="10" t="s">
        <v>26</v>
      </c>
      <c r="D15" s="15"/>
      <c r="E15" s="58">
        <v>35</v>
      </c>
      <c r="F15" s="18">
        <f t="shared" si="1"/>
        <v>0</v>
      </c>
    </row>
    <row r="16" spans="1:6" customFormat="1" ht="80.55" customHeight="1" thickBot="1">
      <c r="A16" s="9">
        <v>4</v>
      </c>
      <c r="B16" s="24" t="s">
        <v>44</v>
      </c>
      <c r="C16" s="10" t="s">
        <v>26</v>
      </c>
      <c r="D16" s="15"/>
      <c r="E16" s="58">
        <v>0.5</v>
      </c>
      <c r="F16" s="18">
        <f t="shared" si="1"/>
        <v>0</v>
      </c>
    </row>
    <row r="17" spans="1:6" customFormat="1" ht="80.55" customHeight="1" thickBot="1">
      <c r="A17" s="9">
        <v>5</v>
      </c>
      <c r="B17" s="24" t="s">
        <v>45</v>
      </c>
      <c r="C17" s="10" t="s">
        <v>26</v>
      </c>
      <c r="D17" s="15"/>
      <c r="E17" s="58">
        <v>10</v>
      </c>
      <c r="F17" s="18">
        <f t="shared" si="1"/>
        <v>0</v>
      </c>
    </row>
    <row r="18" spans="1:6" customFormat="1" ht="68.75" customHeight="1" thickBot="1">
      <c r="A18" s="9">
        <v>6</v>
      </c>
      <c r="B18" s="24" t="s">
        <v>46</v>
      </c>
      <c r="C18" s="10" t="s">
        <v>26</v>
      </c>
      <c r="D18" s="15"/>
      <c r="E18" s="58">
        <v>50</v>
      </c>
      <c r="F18" s="18">
        <f t="shared" si="1"/>
        <v>0</v>
      </c>
    </row>
    <row r="19" spans="1:6" customFormat="1" ht="20.3" customHeight="1" thickBot="1">
      <c r="A19" s="5" t="s">
        <v>11</v>
      </c>
      <c r="B19" s="48" t="s">
        <v>32</v>
      </c>
      <c r="C19" s="48"/>
      <c r="D19" s="48"/>
      <c r="E19" s="49"/>
      <c r="F19" s="25">
        <f>SUM(F13:F18)</f>
        <v>0</v>
      </c>
    </row>
    <row r="20" spans="1:6" customFormat="1" ht="20.3" customHeight="1" thickBot="1">
      <c r="A20" s="5" t="s">
        <v>12</v>
      </c>
      <c r="B20" s="45" t="s">
        <v>33</v>
      </c>
      <c r="C20" s="46"/>
      <c r="D20" s="46"/>
      <c r="E20" s="46"/>
      <c r="F20" s="47"/>
    </row>
    <row r="21" spans="1:6" customFormat="1" ht="105.4" customHeight="1" thickBot="1">
      <c r="A21" s="9">
        <v>1</v>
      </c>
      <c r="B21" s="24" t="s">
        <v>51</v>
      </c>
      <c r="C21" s="10" t="s">
        <v>40</v>
      </c>
      <c r="D21" s="16"/>
      <c r="E21" s="58">
        <v>115</v>
      </c>
      <c r="F21" s="18">
        <f t="shared" ref="F21:F23" si="2">D21*E21</f>
        <v>0</v>
      </c>
    </row>
    <row r="22" spans="1:6" customFormat="1" ht="93.45" customHeight="1" thickBot="1">
      <c r="A22" s="9">
        <v>2</v>
      </c>
      <c r="B22" s="24" t="s">
        <v>53</v>
      </c>
      <c r="C22" s="10" t="s">
        <v>40</v>
      </c>
      <c r="D22" s="16"/>
      <c r="E22" s="58">
        <v>12</v>
      </c>
      <c r="F22" s="18">
        <f t="shared" si="2"/>
        <v>0</v>
      </c>
    </row>
    <row r="23" spans="1:6" customFormat="1" ht="80.55" customHeight="1" thickBot="1">
      <c r="A23" s="9">
        <v>3</v>
      </c>
      <c r="B23" s="24" t="s">
        <v>47</v>
      </c>
      <c r="C23" s="10" t="s">
        <v>49</v>
      </c>
      <c r="D23" s="16"/>
      <c r="E23" s="58">
        <v>8</v>
      </c>
      <c r="F23" s="18">
        <f t="shared" si="2"/>
        <v>0</v>
      </c>
    </row>
    <row r="24" spans="1:6" customFormat="1" ht="20.3" customHeight="1" thickBot="1">
      <c r="A24" s="5" t="s">
        <v>12</v>
      </c>
      <c r="B24" s="48" t="s">
        <v>34</v>
      </c>
      <c r="C24" s="48"/>
      <c r="D24" s="48"/>
      <c r="E24" s="49"/>
      <c r="F24" s="25">
        <f>SUM(F21:F23)</f>
        <v>0</v>
      </c>
    </row>
    <row r="25" spans="1:6" customFormat="1" ht="20.3" customHeight="1" thickBot="1">
      <c r="A25" s="5" t="s">
        <v>24</v>
      </c>
      <c r="B25" s="22" t="s">
        <v>35</v>
      </c>
      <c r="C25" s="19"/>
      <c r="D25" s="20"/>
      <c r="E25" s="19"/>
      <c r="F25" s="13"/>
    </row>
    <row r="26" spans="1:6" customFormat="1" ht="80.55" customHeight="1" thickBot="1">
      <c r="A26" s="9" t="s">
        <v>8</v>
      </c>
      <c r="B26" s="24" t="s">
        <v>48</v>
      </c>
      <c r="C26" s="10" t="s">
        <v>49</v>
      </c>
      <c r="D26" s="16"/>
      <c r="E26" s="58">
        <v>350</v>
      </c>
      <c r="F26" s="18">
        <f>D26*E26</f>
        <v>0</v>
      </c>
    </row>
    <row r="27" spans="1:6" customFormat="1" ht="20.3" customHeight="1" thickBot="1">
      <c r="A27" s="11" t="s">
        <v>24</v>
      </c>
      <c r="B27" s="48" t="s">
        <v>36</v>
      </c>
      <c r="C27" s="48"/>
      <c r="D27" s="48"/>
      <c r="E27" s="49"/>
      <c r="F27" s="25">
        <f>SUM(F26:F26)</f>
        <v>0</v>
      </c>
    </row>
    <row r="28" spans="1:6" customFormat="1" ht="20.3" customHeight="1" thickBot="1">
      <c r="A28" s="5" t="s">
        <v>25</v>
      </c>
      <c r="B28" s="45" t="s">
        <v>37</v>
      </c>
      <c r="C28" s="46"/>
      <c r="D28" s="46"/>
      <c r="E28" s="46"/>
      <c r="F28" s="47"/>
    </row>
    <row r="29" spans="1:6" customFormat="1" ht="119.8" customHeight="1" thickBot="1">
      <c r="A29" s="9" t="s">
        <v>8</v>
      </c>
      <c r="B29" s="24" t="s">
        <v>52</v>
      </c>
      <c r="C29" s="10" t="s">
        <v>40</v>
      </c>
      <c r="D29" s="16"/>
      <c r="E29" s="58">
        <v>220</v>
      </c>
      <c r="F29" s="18">
        <f>D29*E29</f>
        <v>0</v>
      </c>
    </row>
    <row r="30" spans="1:6" customFormat="1" ht="130.25" customHeight="1" thickBot="1">
      <c r="A30" s="9">
        <v>2</v>
      </c>
      <c r="B30" s="24" t="s">
        <v>56</v>
      </c>
      <c r="C30" s="10" t="s">
        <v>39</v>
      </c>
      <c r="D30" s="16"/>
      <c r="E30" s="58">
        <v>2</v>
      </c>
      <c r="F30" s="18">
        <f t="shared" ref="F30:F32" si="3">D30*E30</f>
        <v>0</v>
      </c>
    </row>
    <row r="31" spans="1:6" customFormat="1" ht="119.8" customHeight="1" thickBot="1">
      <c r="A31" s="9">
        <v>3</v>
      </c>
      <c r="B31" s="24" t="s">
        <v>57</v>
      </c>
      <c r="C31" s="10" t="s">
        <v>39</v>
      </c>
      <c r="D31" s="16"/>
      <c r="E31" s="58">
        <v>1</v>
      </c>
      <c r="F31" s="18">
        <f t="shared" si="3"/>
        <v>0</v>
      </c>
    </row>
    <row r="32" spans="1:6" customFormat="1" ht="117.85" customHeight="1" thickBot="1">
      <c r="A32" s="9">
        <v>4</v>
      </c>
      <c r="B32" s="24" t="s">
        <v>58</v>
      </c>
      <c r="C32" s="10" t="s">
        <v>39</v>
      </c>
      <c r="D32" s="16"/>
      <c r="E32" s="58">
        <v>1</v>
      </c>
      <c r="F32" s="18">
        <f t="shared" si="3"/>
        <v>0</v>
      </c>
    </row>
    <row r="33" spans="1:6" customFormat="1" ht="20.3" customHeight="1" thickBot="1">
      <c r="A33" s="5" t="s">
        <v>25</v>
      </c>
      <c r="B33" s="48" t="s">
        <v>38</v>
      </c>
      <c r="C33" s="48"/>
      <c r="D33" s="48"/>
      <c r="E33" s="49"/>
      <c r="F33" s="25">
        <f>SUM(F29:F32)</f>
        <v>0</v>
      </c>
    </row>
    <row r="34" spans="1:6" ht="28.35" customHeight="1" thickBot="1">
      <c r="A34" s="30"/>
      <c r="B34" s="29" t="s">
        <v>13</v>
      </c>
      <c r="C34" s="31"/>
      <c r="D34" s="32"/>
      <c r="E34" s="33"/>
      <c r="F34" s="34"/>
    </row>
    <row r="35" spans="1:6" ht="28.35" customHeight="1" thickBot="1">
      <c r="A35" s="26" t="s">
        <v>7</v>
      </c>
      <c r="B35" s="57" t="str">
        <f>B7</f>
        <v>PRIPREMNI RADOVI</v>
      </c>
      <c r="C35" s="57"/>
      <c r="D35" s="57"/>
      <c r="E35" s="57"/>
      <c r="F35" s="27">
        <f>F11</f>
        <v>0</v>
      </c>
    </row>
    <row r="36" spans="1:6" ht="28.35" customHeight="1" thickBot="1">
      <c r="A36" s="28" t="s">
        <v>11</v>
      </c>
      <c r="B36" s="56" t="str">
        <f>B12</f>
        <v>ZEMLJANI RADOVI</v>
      </c>
      <c r="C36" s="56"/>
      <c r="D36" s="56"/>
      <c r="E36" s="56"/>
      <c r="F36" s="27">
        <f>F19</f>
        <v>0</v>
      </c>
    </row>
    <row r="37" spans="1:6" ht="28.35" customHeight="1" thickBot="1">
      <c r="A37" s="28" t="s">
        <v>12</v>
      </c>
      <c r="B37" s="54" t="str">
        <f>B20</f>
        <v>BETONSKI I ARMIRANO-BETONSKI RADOVI</v>
      </c>
      <c r="C37" s="54"/>
      <c r="D37" s="54"/>
      <c r="E37" s="54"/>
      <c r="F37" s="27">
        <f>F24</f>
        <v>0</v>
      </c>
    </row>
    <row r="38" spans="1:6" ht="28.35" customHeight="1" thickBot="1">
      <c r="A38" s="28" t="s">
        <v>24</v>
      </c>
      <c r="B38" s="54" t="str">
        <f>B25</f>
        <v>ASFALTERSKI RADOVI</v>
      </c>
      <c r="C38" s="55"/>
      <c r="D38" s="55"/>
      <c r="E38" s="55"/>
      <c r="F38" s="27">
        <f>F27</f>
        <v>0</v>
      </c>
    </row>
    <row r="39" spans="1:6" ht="28.35" customHeight="1" thickBot="1">
      <c r="A39" s="28" t="s">
        <v>25</v>
      </c>
      <c r="B39" s="54" t="str">
        <f>B28</f>
        <v>PROMETNA SIGNALIZACIJA</v>
      </c>
      <c r="C39" s="55"/>
      <c r="D39" s="55"/>
      <c r="E39" s="55"/>
      <c r="F39" s="27">
        <f>F33</f>
        <v>0</v>
      </c>
    </row>
    <row r="40" spans="1:6" ht="28.35" customHeight="1" thickBot="1">
      <c r="B40" s="44" t="s">
        <v>14</v>
      </c>
      <c r="C40" s="44"/>
      <c r="D40" s="44"/>
      <c r="E40" s="44"/>
      <c r="F40" s="35">
        <f>SUM(F35:F39)</f>
        <v>0</v>
      </c>
    </row>
    <row r="41" spans="1:6" ht="28.35" customHeight="1" thickBot="1">
      <c r="B41" s="44" t="s">
        <v>15</v>
      </c>
      <c r="C41" s="44"/>
      <c r="D41" s="44"/>
      <c r="E41" s="44"/>
      <c r="F41" s="35">
        <f>F40*0.25</f>
        <v>0</v>
      </c>
    </row>
    <row r="42" spans="1:6" ht="28.35" customHeight="1" thickBot="1">
      <c r="B42" s="44" t="s">
        <v>16</v>
      </c>
      <c r="C42" s="44"/>
      <c r="D42" s="44"/>
      <c r="E42" s="44"/>
      <c r="F42" s="35">
        <f>SUM(F40:F41)</f>
        <v>0</v>
      </c>
    </row>
    <row r="43" spans="1:6">
      <c r="D43" s="14"/>
      <c r="E43" s="4"/>
      <c r="F43" s="14"/>
    </row>
    <row r="44" spans="1:6">
      <c r="D44" s="14"/>
      <c r="E44" s="4"/>
      <c r="F44" s="14"/>
    </row>
    <row r="45" spans="1:6" ht="15.05">
      <c r="A45" s="42" t="s">
        <v>19</v>
      </c>
      <c r="B45" s="42"/>
    </row>
    <row r="47" spans="1:6" ht="15.05">
      <c r="C47" s="43" t="s">
        <v>22</v>
      </c>
      <c r="D47" s="43"/>
      <c r="E47" s="43"/>
      <c r="F47" s="43"/>
    </row>
    <row r="50" spans="2:6">
      <c r="B50" s="23" t="s">
        <v>23</v>
      </c>
    </row>
    <row r="51" spans="2:6" ht="15.05">
      <c r="C51" s="43" t="s">
        <v>20</v>
      </c>
      <c r="D51" s="43"/>
      <c r="E51" s="43"/>
      <c r="F51" s="43"/>
    </row>
    <row r="52" spans="2:6" ht="15.05">
      <c r="C52" s="43" t="s">
        <v>21</v>
      </c>
      <c r="D52" s="43"/>
      <c r="E52" s="43"/>
      <c r="F52" s="43"/>
    </row>
  </sheetData>
  <mergeCells count="23">
    <mergeCell ref="B39:E39"/>
    <mergeCell ref="B38:E38"/>
    <mergeCell ref="B36:E36"/>
    <mergeCell ref="B37:E37"/>
    <mergeCell ref="B35:E35"/>
    <mergeCell ref="B28:F28"/>
    <mergeCell ref="B33:E33"/>
    <mergeCell ref="A1:F1"/>
    <mergeCell ref="A3:F3"/>
    <mergeCell ref="A4:F4"/>
    <mergeCell ref="B11:E11"/>
    <mergeCell ref="B19:E19"/>
    <mergeCell ref="B27:E27"/>
    <mergeCell ref="B12:F12"/>
    <mergeCell ref="B20:F20"/>
    <mergeCell ref="B24:E24"/>
    <mergeCell ref="A45:B45"/>
    <mergeCell ref="C47:F47"/>
    <mergeCell ref="C51:F51"/>
    <mergeCell ref="C52:F52"/>
    <mergeCell ref="B40:E40"/>
    <mergeCell ref="B41:E41"/>
    <mergeCell ref="B42:E42"/>
  </mergeCells>
  <phoneticPr fontId="12" type="noConversion"/>
  <pageMargins left="0.70000000000000007" right="0.70000000000000007" top="0.75" bottom="0.75" header="0.30000000000000004" footer="0.30000000000000004"/>
  <pageSetup paperSize="9" scale="77" fitToHeight="0" orientation="portrait" r:id="rId1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2022-03-02T11:33:05Z</cp:lastPrinted>
  <dcterms:created xsi:type="dcterms:W3CDTF">2021-12-13T14:27:14Z</dcterms:created>
  <dcterms:modified xsi:type="dcterms:W3CDTF">2022-03-02T11:33:35Z</dcterms:modified>
</cp:coreProperties>
</file>