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2\1-22 Osiguranje imovine\"/>
    </mc:Choice>
  </mc:AlternateContent>
  <xr:revisionPtr revIDLastSave="0" documentId="13_ncr:1_{46B5D447-0FAD-4C2B-9608-B752B9BB1F7E}" xr6:coauthVersionLast="47" xr6:coauthVersionMax="47" xr10:uidLastSave="{00000000-0000-0000-0000-000000000000}"/>
  <bookViews>
    <workbookView xWindow="-118" yWindow="-118" windowWidth="25370" windowHeight="13759" activeTab="2" xr2:uid="{00000000-000D-0000-FFFF-FFFF00000000}"/>
  </bookViews>
  <sheets>
    <sheet name="Uputa za popunjavanje" sheetId="3" r:id="rId1"/>
    <sheet name="FLEXA" sheetId="2" r:id="rId2"/>
    <sheet name="POTRES" sheetId="5" r:id="rId3"/>
    <sheet name="LOM STROJA" sheetId="6" r:id="rId4"/>
    <sheet name="PROVALNA KRAĐA" sheetId="7" r:id="rId5"/>
    <sheet name="LOM STAKLA" sheetId="8" r:id="rId6"/>
    <sheet name="NESRETNI SLUČAJ" sheetId="9" r:id="rId7"/>
    <sheet name="JAVNA ODGOVORNOST" sheetId="10" r:id="rId8"/>
    <sheet name="REKAPITULACIJA" sheetId="11" r:id="rId9"/>
  </sheets>
  <definedNames>
    <definedName name="_xlnm.Print_Area" localSheetId="1">FLEXA!$A$1:$D$110</definedName>
    <definedName name="_xlnm.Print_Area" localSheetId="7">'JAVNA ODGOVORNOST'!$A$1:$D$28</definedName>
    <definedName name="_xlnm.Print_Area" localSheetId="5">'LOM STAKLA'!$A$1:$D$24</definedName>
    <definedName name="_xlnm.Print_Area" localSheetId="3">'LOM STROJA'!$A$1:$D$31</definedName>
    <definedName name="_xlnm.Print_Area" localSheetId="6">'NESRETNI SLUČAJ'!$A$1:$D$30</definedName>
    <definedName name="_xlnm.Print_Area" localSheetId="2">POTRES!$A$1:$E$65</definedName>
    <definedName name="_xlnm.Print_Area" localSheetId="4">'PROVALNA KRAĐA'!$A$1:$D$25</definedName>
    <definedName name="_xlnm.Print_Area" localSheetId="8">REKAPITULACIJA!$A$1:$D$26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1" l="1"/>
  <c r="B13" i="11"/>
  <c r="B12" i="11"/>
  <c r="B11" i="11"/>
  <c r="B10" i="11"/>
  <c r="B9" i="11"/>
  <c r="B8" i="11"/>
  <c r="D17" i="10"/>
  <c r="D14" i="11" s="1"/>
  <c r="D18" i="9"/>
  <c r="D19" i="9" s="1"/>
  <c r="D13" i="11" s="1"/>
  <c r="D13" i="8"/>
  <c r="D12" i="11" s="1"/>
  <c r="D14" i="7"/>
  <c r="D11" i="11" s="1"/>
  <c r="D20" i="6"/>
  <c r="D10" i="11" s="1"/>
  <c r="B53" i="5"/>
  <c r="B52" i="5"/>
  <c r="E49" i="5"/>
  <c r="E53" i="5" s="1"/>
  <c r="E46" i="5"/>
  <c r="E52" i="5" s="1"/>
  <c r="E54" i="5" l="1"/>
  <c r="D9" i="11" s="1"/>
  <c r="B98" i="2"/>
  <c r="B97" i="2"/>
  <c r="D92" i="2"/>
  <c r="D98" i="2" s="1"/>
  <c r="D65" i="2"/>
  <c r="D97" i="2" s="1"/>
  <c r="B96" i="2"/>
  <c r="B95" i="2"/>
  <c r="D62" i="2" l="1"/>
  <c r="D96" i="2" s="1"/>
  <c r="D57" i="2"/>
  <c r="D95" i="2" s="1"/>
  <c r="D99" i="2" l="1"/>
  <c r="D8" i="11" s="1"/>
  <c r="D15" i="11" s="1"/>
</calcChain>
</file>

<file path=xl/sharedStrings.xml><?xml version="1.0" encoding="utf-8"?>
<sst xmlns="http://schemas.openxmlformats.org/spreadsheetml/2006/main" count="457" uniqueCount="174">
  <si>
    <t>T R O Š K O V N I K</t>
  </si>
  <si>
    <t>R. br.</t>
  </si>
  <si>
    <t>Opis</t>
  </si>
  <si>
    <t>I.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</si>
  <si>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</si>
  <si>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</si>
  <si>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</si>
  <si>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</si>
  <si>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</si>
  <si>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</si>
  <si>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</si>
  <si>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</si>
  <si>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</si>
  <si>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</si>
  <si>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II.</t>
  </si>
  <si>
    <t>REKAPITULACIJA</t>
  </si>
  <si>
    <t>OPĆINA OMIŠALJ</t>
  </si>
  <si>
    <t>U _____________, _______________ godine.</t>
  </si>
  <si>
    <t>MP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</si>
  <si>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</si>
  <si>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</si>
  <si>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</si>
  <si>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</si>
  <si>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</si>
  <si>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</si>
  <si>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</si>
  <si>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</si>
  <si>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</si>
  <si>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</si>
  <si>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</si>
  <si>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</si>
  <si>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</si>
  <si>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</si>
  <si>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</si>
  <si>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</si>
  <si>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</si>
  <si>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Iznos premije</t>
  </si>
  <si>
    <t>Zgrada Kovačnica 1, Omišalj (poslovni/stambeni prostor)</t>
  </si>
  <si>
    <t>Zgrada Put mora 1, Omišalj (poslovni prostori)</t>
  </si>
  <si>
    <t>Kuća "Landauf", Dubec 17, Omišalj (kulturno dobro)</t>
  </si>
  <si>
    <t>Zgrada Cvjetni trg 8, Njivice (društveni centar)</t>
  </si>
  <si>
    <t>Zgrada "Spomen dom", Prikešte 20, Omišalj (muzej)</t>
  </si>
  <si>
    <t>Zgrada "Lapidarij", Put Dubca 19, Omišalj (galerija)</t>
  </si>
  <si>
    <t>Društveni dom Omišalj, Pušća 121, Omišalj (društveni dom)</t>
  </si>
  <si>
    <t>Zgrada Baječ 19c, Omišalj (dječji vrtić)</t>
  </si>
  <si>
    <t>Zgrada "Mulic" Pape I. Pavla II 2a, Omišalj (prostor za udruge)</t>
  </si>
  <si>
    <t>Zgrada Kančinar bb, Omišalj (prostor za udruge)</t>
  </si>
  <si>
    <t>Knjižnica "Vid Omišjanin", Prikešte 13, Omišalj (knjižnica)</t>
  </si>
  <si>
    <t>Zgrada Prikešte 13, Omišalj (prostori Općine Omišalj)</t>
  </si>
  <si>
    <t>Zgrada "Vodotoranj Dubec", Dubec 11, Omišalj (kulturno dobro)</t>
  </si>
  <si>
    <t>Zgrada "Pržunić", Lokvica bb, Omišalj (skladišni prostor)</t>
  </si>
  <si>
    <t>Zgrada Cvjetni trg 6, Njivice (skladišni prostor)</t>
  </si>
  <si>
    <t>Suteren zgrade Put Dubca 6, Omišalj (poslovni prostor)</t>
  </si>
  <si>
    <t>Zgrada "Loža", Put Dubca bb, Omišalj (galerija)</t>
  </si>
  <si>
    <t>Zgrada "Posujilnica", Put Dubca 8, Omišalj (prostor za udruge)</t>
  </si>
  <si>
    <t>Zgrada Prikešte 15, Omišalj (poslovni prostor)</t>
  </si>
  <si>
    <t>Zgrada Ribarska obala 10, Njivice (poslovni prostor)</t>
  </si>
  <si>
    <t>Zgrada "Hrvasko", Gornja Vraca 13, Omišalj (prostor za udruge)</t>
  </si>
  <si>
    <t>Zgrada tržnice, Njivičina bb, Omišalj</t>
  </si>
  <si>
    <t>Montažni objekt Kančinar bb, Omišalj (skladišni prostor)</t>
  </si>
  <si>
    <t>Montažni objekt - nadstrešnica autobusne postaje Omišalj</t>
  </si>
  <si>
    <t>Montažni objekt - nadstrešnica autobusne postaje Njivice (2 modula)</t>
  </si>
  <si>
    <t>Parkiralište Krčine, Njivice</t>
  </si>
  <si>
    <t>Parkiralište Rosulje, Njivice</t>
  </si>
  <si>
    <t>Parkiralište Kijac, Njivice</t>
  </si>
  <si>
    <t>Parkiralište Pušća, Omišalj</t>
  </si>
  <si>
    <t>Parkiralište Kovačnica, Omišalj</t>
  </si>
  <si>
    <t>Parkiralište Peharček, Njivice</t>
  </si>
  <si>
    <t>Parkiralište kod groblja Sv. Duh, Omišalj</t>
  </si>
  <si>
    <t>Parkiralište Draga, Njivice</t>
  </si>
  <si>
    <t>Parkiralište Bjanižov, Omišalj</t>
  </si>
  <si>
    <t>Elektroormarići (zbirno)</t>
  </si>
  <si>
    <t>Dječja igrališta, sportski i rekreacijski tereni (zbirno)</t>
  </si>
  <si>
    <t>Ostaci crkve Sv. Jelene, Omišalj (kulturno dobro)</t>
  </si>
  <si>
    <t>Spomen ploča - Kijac, Njivice</t>
  </si>
  <si>
    <t>Javna rasvjeta (zbirno)</t>
  </si>
  <si>
    <t>Grobna mjesta i grobnice, groblje Sv. Duh, Omišalj</t>
  </si>
  <si>
    <t>Objekt - autobusna stanica Veli Kijec, Omišalj</t>
  </si>
  <si>
    <t>Zgrada mrtvačnice, groblje Sv. Duh, Omišalj</t>
  </si>
  <si>
    <t>Odor od kamena, groblje Sv. Duh, Omišalj</t>
  </si>
  <si>
    <t>Kapelica, groblje Sv. Duh, Omišalj</t>
  </si>
  <si>
    <t xml:space="preserve">Spomen bitva Svetom ocu, Omišalj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</si>
  <si>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</si>
  <si>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</si>
  <si>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</si>
  <si>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</si>
  <si>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</si>
  <si>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</si>
  <si>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</si>
  <si>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</si>
  <si>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</si>
  <si>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</si>
  <si>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</si>
  <si>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</si>
  <si>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</si>
  <si>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</si>
  <si>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</si>
  <si>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</si>
  <si>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</si>
  <si>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</si>
  <si>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Cjelokupna oprema</t>
  </si>
  <si>
    <t>Skulpture</t>
  </si>
  <si>
    <t>Ostale izložbene vrijednosti (makete, zbirke i sl.)</t>
  </si>
  <si>
    <t>III.</t>
  </si>
  <si>
    <t>GRAĐEVINSKI OBJEKTI PO KNJIGOVODSTVENOJ VRIJEDNOSTI - UKUPNO</t>
  </si>
  <si>
    <t>GRAĐEVINSKI OBJEKTI PO KNJIGOVODSTVENOJ VRIJEDNOSTI</t>
  </si>
  <si>
    <t>Evidencijski broj nabave: 1/22</t>
  </si>
  <si>
    <t>Predmet nabave: Usluge osiguranja imovine Općine Omišalj</t>
  </si>
  <si>
    <t>UMJETNIČKE SLIKE PO KNJIGOVODSTVENOJ VRIJEDNOSTI</t>
  </si>
  <si>
    <t>UMJETNIČKE SLIKE PO KNJIGOVODSTVENOJ VRIJEDNOSTI - UKUPNO</t>
  </si>
  <si>
    <t>Umjetničke slike - ukupno</t>
  </si>
  <si>
    <t>TABLICA 1: OSIGURANJE OD POŽARA I NEKIH DRUGIH OPASNOSTI (FLEXA)</t>
  </si>
  <si>
    <t>46</t>
  </si>
  <si>
    <t>Zgrada Frankopanska 13, Njivice (kuća)</t>
  </si>
  <si>
    <t>IV.</t>
  </si>
  <si>
    <t>DOPUNSKI RIZIK IZLJEVA VODE IZ VODOVODNIH I KANALIZACIJSKIH CIJEVI NA I. RIZIK</t>
  </si>
  <si>
    <t>(ime, prezime i potpis ovlaštene osobe Ponuditelja)</t>
  </si>
  <si>
    <t>_______________________________</t>
  </si>
  <si>
    <t>PONUDITELJ</t>
  </si>
  <si>
    <t>TABLICA 2: OSIGURANJE OD POTRESA</t>
  </si>
  <si>
    <t>OPREMA PO NABAVNOJ VRIJEDNOSTI</t>
  </si>
  <si>
    <t>OPREMA PO NABAVNOJ VRIJEDNOSTI - UKUPNO</t>
  </si>
  <si>
    <t>OSIGURANJE OD POŽARA I NEKIH DRUGIH OPASNOSTI (FLEXA) - UKUPNO:</t>
  </si>
  <si>
    <t xml:space="preserve">REKAPITULACIJA </t>
  </si>
  <si>
    <t>OSIGURANJE OD POTRESA - UKUPNO:</t>
  </si>
  <si>
    <t>TABLICA 3: OSIGURANJE OD LOMA STROJA</t>
  </si>
  <si>
    <t>Svota osiguranja</t>
  </si>
  <si>
    <t>Mreža javne rasvjete i pripadajuća oprema</t>
  </si>
  <si>
    <t>Računala, računalna oprema, telefonske centrale, komunikacijska oprema</t>
  </si>
  <si>
    <t>Ostala uredska oprema</t>
  </si>
  <si>
    <t>Oprema za grijanje, ventilaciju i hlađenje</t>
  </si>
  <si>
    <t>OSIGURANJE OD LOMA STROJA</t>
  </si>
  <si>
    <t>OSIGURANJE OD LOMA STROJA - UKUPNO</t>
  </si>
  <si>
    <t>Rampe, hidraulični stupići</t>
  </si>
  <si>
    <t>Oprema - Društveni dom Omišalj, Pušća 121, Omišalj</t>
  </si>
  <si>
    <t>Doplatak za otkup amortizirane vrijednosti kod djelomičnih šteta</t>
  </si>
  <si>
    <t>Doplatak za otkup učešća u šteti</t>
  </si>
  <si>
    <t>TABLICA 4: OSIGURANJE OD PROVALNE KRAĐE I RAZBOJNIŠTVA</t>
  </si>
  <si>
    <t>OSIGURANJE OD PROVALNE KRAĐE I RAZBOJNIŠTVA - UKUPNO</t>
  </si>
  <si>
    <t>OSIGURANJE OD PROVALNE KRAĐE I RAZBOJNIŠTVA</t>
  </si>
  <si>
    <t>Oprema u zgradi Općine Omišalj, Prikešte 13, Omišalj na I. rizik</t>
  </si>
  <si>
    <t>Veći troškovi popravka na zgradi Općine Omišalj, Prikešte 13, Omišalj
na I. rizik</t>
  </si>
  <si>
    <t>Umjetničke slike</t>
  </si>
  <si>
    <t>TABLICA 5: OSIGURANJE STAKLA OD LOMA</t>
  </si>
  <si>
    <t>OSIGURANJE STAKLA OD LOMA</t>
  </si>
  <si>
    <t>OSIGURANJE STAKLA OD LOMA - UKUPNO</t>
  </si>
  <si>
    <t>Stakla na vratima i prozorima nekretnina u vlasništvu Općine Omišalj na I. rizik - 229,91 m2</t>
  </si>
  <si>
    <t>Sva stakla na Društvenom domu Omišalj, Pušća 121, Omišalj na I. rizik</t>
  </si>
  <si>
    <t>Lift - Društveni dom Omišalj, Pušća 121, Omišalj (stvarna vrijednost)</t>
  </si>
  <si>
    <t>TABLICA 6: OSIGURANJE OD NESRETNOG SLUČAJA ZA DJELATNIKE</t>
  </si>
  <si>
    <t>OSIGURANJE OD NESRETNOG SLUČAJA ZA DJELATNIKE</t>
  </si>
  <si>
    <t>OSIGURANJE OD NESRETNOG SLUČAJA ZA DJELATNIKE - UKUPNO</t>
  </si>
  <si>
    <t>Smrt kao posljedica nesretnog slučaja</t>
  </si>
  <si>
    <t>Smrt usljed bolesti</t>
  </si>
  <si>
    <t>Trajni invaliditet kao posljedica nesretnog slučaja</t>
  </si>
  <si>
    <t>Dnevna za liječenje u bolnici usljed nezgode</t>
  </si>
  <si>
    <t>Teško bolesna stanja</t>
  </si>
  <si>
    <t>Broj djelatnika: 19</t>
  </si>
  <si>
    <t>OSIGURANJE OD NESRETNOG SLUČAJA ZA DJELATNIKE - PREMIJA PO OSOBI</t>
  </si>
  <si>
    <t>TABLICA 7: OSIGURANJE JAVNE ODGOVORNOSTI</t>
  </si>
  <si>
    <t>OSIGURANJE JAVNE ODGOVORNOSTI</t>
  </si>
  <si>
    <t>OSIGURANJE JAVNE ODGOVORNOSTI - UKUPNO</t>
  </si>
  <si>
    <t>Javna odgovornost prema trećim osobama</t>
  </si>
  <si>
    <t>Odgovornost prema djelatnicima</t>
  </si>
  <si>
    <t>Nije primjenjivo</t>
  </si>
  <si>
    <t>DA</t>
  </si>
  <si>
    <t>NE</t>
  </si>
  <si>
    <t>Objekt izgrađen prije 1964. godine</t>
  </si>
  <si>
    <t xml:space="preserve">Popunjavaju se samo polja označena svijetlo plavom bojom, i to jediničnim cijenama bez PDV-a. Molimo ponuditelje da ne mijenjaju preostala polja. Molimo ponuditelje da ispune sve tablice (sheetove).
</t>
  </si>
  <si>
    <t>USLUGE OSIGURANJA IMOVINE OPĆINE OMIŠALJ - UKUPNO</t>
  </si>
  <si>
    <t>Ukupni prihod u 2021. godini: 35.092.142,32 kn</t>
  </si>
  <si>
    <t>Neto platni prihod u 2021. godini: 1.367.838,14 kn</t>
  </si>
  <si>
    <t>DOPUNSKI RIZIK IZLJEVA VODE IZ VODOVODNIH I KANALIZACIJSKIH CIJEVI
NA I. RIZIK - UKUPNO</t>
  </si>
  <si>
    <t>GRAĐEVINSKI OBJEKTI PO KNJIGOVODSTVENOJ
VRIJEDNOSTI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</si>
</sst>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_CRO"/>
      <charset val="238"/>
    </font>
    <font>
      <b/>
      <sz val="16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499984740745262"/>
        <bgColor rgb="FFBFBFB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Border="0" applyProtection="0">
      <alignment vertical="center"/>
    </xf>
  </cellStyleXfs>
  <cellXfs count="86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wrapText="1" indent="28"/>
    </xf>
    <xf numFmtId="0" fontId="5" fillId="0" borderId="4" xfId="0" applyFont="1" applyBorder="1" applyAlignment="1">
      <alignment horizontal="left" vertical="center" wrapText="1" indent="1"/>
    </xf>
    <xf numFmtId="167" fontId="7" fillId="2" borderId="2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167" fontId="7" fillId="4" borderId="1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center" vertical="center" wrapText="1"/>
    </xf>
    <xf numFmtId="167" fontId="7" fillId="0" borderId="7" xfId="1" applyNumberFormat="1" applyFont="1" applyFill="1" applyBorder="1" applyAlignment="1">
      <alignment horizontal="center" vertical="center"/>
    </xf>
    <xf numFmtId="167" fontId="5" fillId="6" borderId="4" xfId="0" applyNumberFormat="1" applyFont="1" applyFill="1" applyBorder="1" applyAlignment="1">
      <alignment horizontal="center" vertical="center"/>
    </xf>
    <xf numFmtId="167" fontId="5" fillId="6" borderId="4" xfId="0" applyNumberFormat="1" applyFont="1" applyFill="1" applyBorder="1" applyAlignment="1">
      <alignment horizontal="center" vertical="center" wrapText="1"/>
    </xf>
    <xf numFmtId="167" fontId="5" fillId="7" borderId="4" xfId="1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 indent="1"/>
    </xf>
    <xf numFmtId="167" fontId="5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167" fontId="7" fillId="9" borderId="2" xfId="1" applyNumberFormat="1" applyFont="1" applyFill="1" applyBorder="1" applyAlignment="1">
      <alignment horizontal="center" vertical="center"/>
    </xf>
    <xf numFmtId="167" fontId="7" fillId="2" borderId="10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indent="1"/>
    </xf>
    <xf numFmtId="0" fontId="7" fillId="8" borderId="6" xfId="0" applyFont="1" applyFill="1" applyBorder="1" applyAlignment="1">
      <alignment horizontal="left" vertical="center" wrapText="1" indent="1"/>
    </xf>
    <xf numFmtId="0" fontId="7" fillId="8" borderId="7" xfId="0" applyFont="1" applyFill="1" applyBorder="1" applyAlignment="1">
      <alignment horizontal="left" vertical="center" wrapText="1" indent="1"/>
    </xf>
    <xf numFmtId="0" fontId="7" fillId="8" borderId="2" xfId="0" applyFont="1" applyFill="1" applyBorder="1" applyAlignment="1">
      <alignment horizontal="left" vertical="center" wrapText="1" indent="1"/>
    </xf>
    <xf numFmtId="4" fontId="7" fillId="3" borderId="1" xfId="1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5" borderId="7" xfId="0" applyFont="1" applyFill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wrapText="1" indent="3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 indent="12"/>
    </xf>
    <xf numFmtId="0" fontId="9" fillId="0" borderId="0" xfId="0" applyFont="1" applyAlignment="1">
      <alignment horizontal="left"/>
    </xf>
    <xf numFmtId="0" fontId="7" fillId="4" borderId="1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4" fontId="7" fillId="3" borderId="6" xfId="1" applyNumberFormat="1" applyFont="1" applyFill="1" applyBorder="1" applyAlignment="1">
      <alignment horizontal="left" vertical="center" wrapText="1" indent="1"/>
    </xf>
    <xf numFmtId="4" fontId="7" fillId="3" borderId="7" xfId="1" applyNumberFormat="1" applyFont="1" applyFill="1" applyBorder="1" applyAlignment="1">
      <alignment horizontal="left" vertical="center" wrapText="1" indent="1"/>
    </xf>
    <xf numFmtId="4" fontId="7" fillId="3" borderId="2" xfId="1" applyNumberFormat="1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1"/>
    </xf>
    <xf numFmtId="0" fontId="7" fillId="4" borderId="7" xfId="0" applyFont="1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9" borderId="5" xfId="0" applyFont="1" applyFill="1" applyBorder="1" applyAlignment="1">
      <alignment horizontal="left" vertical="center" indent="1"/>
    </xf>
    <xf numFmtId="0" fontId="7" fillId="9" borderId="6" xfId="0" applyFont="1" applyFill="1" applyBorder="1" applyAlignment="1">
      <alignment horizontal="left" vertical="center" indent="1"/>
    </xf>
    <xf numFmtId="0" fontId="7" fillId="9" borderId="9" xfId="0" applyFont="1" applyFill="1" applyBorder="1" applyAlignment="1">
      <alignment horizontal="left" vertical="center" indent="1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Normal 2" xfId="3" xr:uid="{006ED71D-B610-4A76-B1DF-4AC8E2FEB1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A9" sqref="A9"/>
    </sheetView>
  </sheetViews>
  <sheetFormatPr defaultRowHeight="15.05"/>
  <sheetData>
    <row r="1" spans="1:8">
      <c r="A1" s="41" t="s">
        <v>168</v>
      </c>
      <c r="B1" s="41"/>
      <c r="C1" s="41"/>
      <c r="D1" s="41"/>
      <c r="E1" s="41"/>
      <c r="F1" s="41"/>
      <c r="G1" s="41"/>
      <c r="H1" s="41"/>
    </row>
    <row r="2" spans="1:8">
      <c r="A2" s="41"/>
      <c r="B2" s="41"/>
      <c r="C2" s="41"/>
      <c r="D2" s="41"/>
      <c r="E2" s="41"/>
      <c r="F2" s="41"/>
      <c r="G2" s="41"/>
      <c r="H2" s="41"/>
    </row>
    <row r="3" spans="1:8" ht="9.1999999999999993" customHeight="1">
      <c r="A3" s="41"/>
      <c r="B3" s="41"/>
      <c r="C3" s="41"/>
      <c r="D3" s="41"/>
      <c r="E3" s="41"/>
      <c r="F3" s="41"/>
      <c r="G3" s="41"/>
      <c r="H3" s="41"/>
    </row>
    <row r="4" spans="1:8" hidden="1">
      <c r="A4" s="41"/>
      <c r="B4" s="41"/>
      <c r="C4" s="41"/>
      <c r="D4" s="41"/>
      <c r="E4" s="41"/>
      <c r="F4" s="41"/>
      <c r="G4" s="41"/>
      <c r="H4" s="41"/>
    </row>
    <row r="5" spans="1:8" hidden="1">
      <c r="A5" s="41"/>
      <c r="B5" s="41"/>
      <c r="C5" s="41"/>
      <c r="D5" s="41"/>
      <c r="E5" s="41"/>
      <c r="F5" s="41"/>
      <c r="G5" s="41"/>
      <c r="H5" s="41"/>
    </row>
    <row r="6" spans="1:8" hidden="1">
      <c r="A6" s="41"/>
      <c r="B6" s="41"/>
      <c r="C6" s="41"/>
      <c r="D6" s="41"/>
      <c r="E6" s="41"/>
      <c r="F6" s="41"/>
      <c r="G6" s="41"/>
      <c r="H6" s="41"/>
    </row>
    <row r="7" spans="1:8" ht="9.1999999999999993" customHeight="1">
      <c r="A7" s="41"/>
      <c r="B7" s="41"/>
      <c r="C7" s="41"/>
      <c r="D7" s="41"/>
      <c r="E7" s="41"/>
      <c r="F7" s="41"/>
      <c r="G7" s="41"/>
      <c r="H7" s="41"/>
    </row>
    <row r="8" spans="1:8" ht="32.1" customHeight="1">
      <c r="A8" s="41"/>
      <c r="B8" s="41"/>
      <c r="C8" s="41"/>
      <c r="D8" s="41"/>
      <c r="E8" s="41"/>
      <c r="F8" s="41"/>
      <c r="G8" s="41"/>
      <c r="H8" s="41"/>
    </row>
    <row r="10" spans="1:8" ht="17.7">
      <c r="A10" s="42" t="s">
        <v>16</v>
      </c>
      <c r="B10" s="42"/>
      <c r="C10" s="42"/>
      <c r="D10" s="42"/>
      <c r="E10" s="42"/>
      <c r="F10" s="42"/>
      <c r="G10" s="42"/>
      <c r="H10" s="42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09"/>
  <sheetViews>
    <sheetView view="pageBreakPreview" topLeftCell="A43" zoomScale="115" zoomScaleNormal="115" zoomScaleSheetLayoutView="115" workbookViewId="0">
      <selection activeCell="B52" sqref="B52"/>
    </sheetView>
  </sheetViews>
  <sheetFormatPr defaultColWidth="8.109375" defaultRowHeight="14.4"/>
  <cols>
    <col min="1" max="1" width="7" style="2" customWidth="1"/>
    <col min="2" max="2" width="64.21875" style="8" customWidth="1"/>
    <col min="3" max="3" width="18.33203125" style="10" customWidth="1"/>
    <col min="4" max="4" width="16.44140625" style="10" customWidth="1"/>
    <col min="5" max="5" width="8.109375" style="2" customWidth="1"/>
    <col min="6" max="16384" width="8.109375" style="2"/>
  </cols>
  <sheetData>
    <row r="1" spans="1:4" customFormat="1" ht="20.3">
      <c r="A1" s="43" t="s">
        <v>0</v>
      </c>
      <c r="B1" s="43"/>
      <c r="C1" s="43"/>
      <c r="D1" s="43"/>
    </row>
    <row r="2" spans="1:4" customFormat="1" ht="17.7">
      <c r="A2" s="1"/>
      <c r="B2" s="1"/>
      <c r="C2" s="1"/>
      <c r="D2" s="1"/>
    </row>
    <row r="3" spans="1:4" customFormat="1" ht="15.05">
      <c r="A3" s="44" t="s">
        <v>107</v>
      </c>
      <c r="B3" s="45"/>
      <c r="C3" s="45"/>
      <c r="D3" s="45"/>
    </row>
    <row r="4" spans="1:4" customFormat="1" ht="15.05">
      <c r="A4" s="46" t="s">
        <v>106</v>
      </c>
      <c r="B4" s="46"/>
      <c r="C4" s="46"/>
      <c r="D4" s="46"/>
    </row>
    <row r="5" spans="1:4" customFormat="1" ht="15.05">
      <c r="A5" s="3"/>
      <c r="B5" s="8"/>
      <c r="C5" s="9"/>
      <c r="D5" s="9"/>
    </row>
    <row r="6" spans="1:4" customFormat="1" ht="17.7">
      <c r="A6" s="53" t="s">
        <v>111</v>
      </c>
      <c r="B6" s="53"/>
      <c r="C6" s="53"/>
      <c r="D6" s="53"/>
    </row>
    <row r="7" spans="1:4" customFormat="1" ht="15.75" thickBot="1">
      <c r="A7" s="3"/>
      <c r="B7" s="8"/>
      <c r="C7" s="9"/>
      <c r="D7" s="9"/>
    </row>
    <row r="8" spans="1:4" customFormat="1" ht="15.05">
      <c r="A8" s="47" t="s">
        <v>1</v>
      </c>
      <c r="B8" s="47" t="s">
        <v>2</v>
      </c>
      <c r="C8" s="49" t="s">
        <v>126</v>
      </c>
      <c r="D8" s="51" t="s">
        <v>36</v>
      </c>
    </row>
    <row r="9" spans="1:4" customFormat="1" ht="15.75" thickBot="1">
      <c r="A9" s="48"/>
      <c r="B9" s="48"/>
      <c r="C9" s="50"/>
      <c r="D9" s="52"/>
    </row>
    <row r="10" spans="1:4" customFormat="1" ht="27.5" customHeight="1" thickBot="1">
      <c r="A10" s="4" t="s">
        <v>3</v>
      </c>
      <c r="B10" s="11" t="s">
        <v>105</v>
      </c>
      <c r="C10" s="5"/>
      <c r="D10" s="6"/>
    </row>
    <row r="11" spans="1:4" customFormat="1" ht="20.3" customHeight="1" thickBot="1">
      <c r="A11" s="7" t="s">
        <v>4</v>
      </c>
      <c r="B11" s="13" t="s">
        <v>37</v>
      </c>
      <c r="C11" s="27">
        <v>721979.87</v>
      </c>
      <c r="D11" s="28"/>
    </row>
    <row r="12" spans="1:4" customFormat="1" ht="20.3" customHeight="1" thickBot="1">
      <c r="A12" s="7" t="s">
        <v>5</v>
      </c>
      <c r="B12" s="13" t="s">
        <v>48</v>
      </c>
      <c r="C12" s="27">
        <v>1937211</v>
      </c>
      <c r="D12" s="28"/>
    </row>
    <row r="13" spans="1:4" customFormat="1" ht="20.3" customHeight="1" thickBot="1">
      <c r="A13" s="7" t="s">
        <v>6</v>
      </c>
      <c r="B13" s="13" t="s">
        <v>38</v>
      </c>
      <c r="C13" s="27">
        <v>1463534.09</v>
      </c>
      <c r="D13" s="28"/>
    </row>
    <row r="14" spans="1:4" customFormat="1" ht="20.3" customHeight="1" thickBot="1">
      <c r="A14" s="7" t="s">
        <v>7</v>
      </c>
      <c r="B14" s="13" t="s">
        <v>44</v>
      </c>
      <c r="C14" s="27">
        <v>11862843.279999999</v>
      </c>
      <c r="D14" s="28"/>
    </row>
    <row r="15" spans="1:4" customFormat="1" ht="20.3" customHeight="1" thickBot="1">
      <c r="A15" s="7" t="s">
        <v>8</v>
      </c>
      <c r="B15" s="13" t="s">
        <v>39</v>
      </c>
      <c r="C15" s="27">
        <v>690562.59</v>
      </c>
      <c r="D15" s="28"/>
    </row>
    <row r="16" spans="1:4" customFormat="1" ht="20.3" customHeight="1" thickBot="1">
      <c r="A16" s="7" t="s">
        <v>9</v>
      </c>
      <c r="B16" s="13" t="s">
        <v>52</v>
      </c>
      <c r="C16" s="27">
        <v>228413.68</v>
      </c>
      <c r="D16" s="28"/>
    </row>
    <row r="17" spans="1:4" customFormat="1" ht="20.3" customHeight="1" thickBot="1">
      <c r="A17" s="7" t="s">
        <v>10</v>
      </c>
      <c r="B17" s="13" t="s">
        <v>41</v>
      </c>
      <c r="C17" s="27">
        <v>259829.09</v>
      </c>
      <c r="D17" s="28"/>
    </row>
    <row r="18" spans="1:4" customFormat="1" ht="20.3" customHeight="1" thickBot="1">
      <c r="A18" s="7" t="s">
        <v>11</v>
      </c>
      <c r="B18" s="13" t="s">
        <v>42</v>
      </c>
      <c r="C18" s="27">
        <v>411800.16</v>
      </c>
      <c r="D18" s="28"/>
    </row>
    <row r="19" spans="1:4" customFormat="1" ht="20.3" customHeight="1" thickBot="1">
      <c r="A19" s="7" t="s">
        <v>12</v>
      </c>
      <c r="B19" s="13" t="s">
        <v>43</v>
      </c>
      <c r="C19" s="27">
        <v>13136880.82</v>
      </c>
      <c r="D19" s="28"/>
    </row>
    <row r="20" spans="1:4" customFormat="1" ht="20.3" customHeight="1" thickBot="1">
      <c r="A20" s="7" t="s">
        <v>13</v>
      </c>
      <c r="B20" s="13" t="s">
        <v>47</v>
      </c>
      <c r="C20" s="27">
        <v>324791.96000000002</v>
      </c>
      <c r="D20" s="28"/>
    </row>
    <row r="21" spans="1:4" customFormat="1" ht="20.3" customHeight="1" thickBot="1">
      <c r="A21" s="7" t="s">
        <v>19</v>
      </c>
      <c r="B21" s="13" t="s">
        <v>46</v>
      </c>
      <c r="C21" s="27">
        <v>119250</v>
      </c>
      <c r="D21" s="28"/>
    </row>
    <row r="22" spans="1:4" customFormat="1" ht="20.3" customHeight="1" thickBot="1">
      <c r="A22" s="7" t="s">
        <v>20</v>
      </c>
      <c r="B22" s="30" t="s">
        <v>59</v>
      </c>
      <c r="C22" s="27">
        <v>4722.37</v>
      </c>
      <c r="D22" s="28"/>
    </row>
    <row r="23" spans="1:4" customFormat="1" ht="20.3" customHeight="1" thickBot="1">
      <c r="A23" s="7" t="s">
        <v>21</v>
      </c>
      <c r="B23" s="30" t="s">
        <v>45</v>
      </c>
      <c r="C23" s="27">
        <v>605000.16</v>
      </c>
      <c r="D23" s="28"/>
    </row>
    <row r="24" spans="1:4" customFormat="1" ht="20.3" customHeight="1" thickBot="1">
      <c r="A24" s="7" t="s">
        <v>22</v>
      </c>
      <c r="B24" s="30" t="s">
        <v>49</v>
      </c>
      <c r="C24" s="27">
        <v>659560.14</v>
      </c>
      <c r="D24" s="28"/>
    </row>
    <row r="25" spans="1:4" customFormat="1" ht="20.3" customHeight="1" thickBot="1">
      <c r="A25" s="7" t="s">
        <v>23</v>
      </c>
      <c r="B25" s="30" t="s">
        <v>50</v>
      </c>
      <c r="C25" s="27">
        <v>107171.71</v>
      </c>
      <c r="D25" s="28"/>
    </row>
    <row r="26" spans="1:4" customFormat="1" ht="20.3" customHeight="1" thickBot="1">
      <c r="A26" s="7" t="s">
        <v>24</v>
      </c>
      <c r="B26" s="30" t="s">
        <v>53</v>
      </c>
      <c r="C26" s="27">
        <v>56438.12</v>
      </c>
      <c r="D26" s="28"/>
    </row>
    <row r="27" spans="1:4" customFormat="1" ht="20.3" customHeight="1" thickBot="1">
      <c r="A27" s="7" t="s">
        <v>25</v>
      </c>
      <c r="B27" s="30" t="s">
        <v>54</v>
      </c>
      <c r="C27" s="27">
        <v>20676.509999999998</v>
      </c>
      <c r="D27" s="28"/>
    </row>
    <row r="28" spans="1:4" customFormat="1" ht="20.3" customHeight="1" thickBot="1">
      <c r="A28" s="7" t="s">
        <v>26</v>
      </c>
      <c r="B28" s="30" t="s">
        <v>55</v>
      </c>
      <c r="C28" s="27">
        <v>237226.9</v>
      </c>
      <c r="D28" s="28"/>
    </row>
    <row r="29" spans="1:4" customFormat="1" ht="20.3" customHeight="1" thickBot="1">
      <c r="A29" s="7" t="s">
        <v>27</v>
      </c>
      <c r="B29" s="30" t="s">
        <v>57</v>
      </c>
      <c r="C29" s="27">
        <v>247500</v>
      </c>
      <c r="D29" s="28"/>
    </row>
    <row r="30" spans="1:4" customFormat="1" ht="20.3" customHeight="1" thickBot="1">
      <c r="A30" s="7" t="s">
        <v>28</v>
      </c>
      <c r="B30" s="30" t="s">
        <v>58</v>
      </c>
      <c r="C30" s="27">
        <v>1455518.62</v>
      </c>
      <c r="D30" s="28"/>
    </row>
    <row r="31" spans="1:4" customFormat="1" ht="20.3" customHeight="1" thickBot="1">
      <c r="A31" s="7" t="s">
        <v>29</v>
      </c>
      <c r="B31" s="30" t="s">
        <v>60</v>
      </c>
      <c r="C31" s="27">
        <v>9901.84</v>
      </c>
      <c r="D31" s="28"/>
    </row>
    <row r="32" spans="1:4" customFormat="1" ht="20.3" customHeight="1" thickBot="1">
      <c r="A32" s="7" t="s">
        <v>30</v>
      </c>
      <c r="B32" s="30" t="s">
        <v>61</v>
      </c>
      <c r="C32" s="27">
        <v>9503.9599999999991</v>
      </c>
      <c r="D32" s="28"/>
    </row>
    <row r="33" spans="1:4" customFormat="1" ht="20.3" customHeight="1" thickBot="1">
      <c r="A33" s="7" t="s">
        <v>31</v>
      </c>
      <c r="B33" s="30" t="s">
        <v>77</v>
      </c>
      <c r="C33" s="27">
        <v>5368.16</v>
      </c>
      <c r="D33" s="28"/>
    </row>
    <row r="34" spans="1:4" customFormat="1" ht="20.3" customHeight="1" thickBot="1">
      <c r="A34" s="7" t="s">
        <v>32</v>
      </c>
      <c r="B34" s="13" t="s">
        <v>40</v>
      </c>
      <c r="C34" s="27">
        <v>820390.83</v>
      </c>
      <c r="D34" s="28"/>
    </row>
    <row r="35" spans="1:4" customFormat="1" ht="20.3" customHeight="1" thickBot="1">
      <c r="A35" s="7" t="s">
        <v>33</v>
      </c>
      <c r="B35" s="29" t="s">
        <v>51</v>
      </c>
      <c r="C35" s="27">
        <v>627187.5</v>
      </c>
      <c r="D35" s="28"/>
    </row>
    <row r="36" spans="1:4" customFormat="1" ht="20.3" customHeight="1" thickBot="1">
      <c r="A36" s="7" t="s">
        <v>34</v>
      </c>
      <c r="B36" s="29" t="s">
        <v>56</v>
      </c>
      <c r="C36" s="27">
        <v>1005963.63</v>
      </c>
      <c r="D36" s="28"/>
    </row>
    <row r="37" spans="1:4" customFormat="1" ht="20.3" customHeight="1" thickBot="1">
      <c r="A37" s="7" t="s">
        <v>35</v>
      </c>
      <c r="B37" s="29" t="s">
        <v>113</v>
      </c>
      <c r="C37" s="27">
        <v>1040000</v>
      </c>
      <c r="D37" s="28"/>
    </row>
    <row r="38" spans="1:4" customFormat="1" ht="20.3" customHeight="1" thickBot="1">
      <c r="A38" s="7" t="s">
        <v>82</v>
      </c>
      <c r="B38" s="29" t="s">
        <v>65</v>
      </c>
      <c r="C38" s="27">
        <v>76365.22</v>
      </c>
      <c r="D38" s="28"/>
    </row>
    <row r="39" spans="1:4" customFormat="1" ht="20.3" customHeight="1" thickBot="1">
      <c r="A39" s="7" t="s">
        <v>83</v>
      </c>
      <c r="B39" s="29" t="s">
        <v>66</v>
      </c>
      <c r="C39" s="27">
        <v>100194.44</v>
      </c>
      <c r="D39" s="28"/>
    </row>
    <row r="40" spans="1:4" customFormat="1" ht="20.3" customHeight="1" thickBot="1">
      <c r="A40" s="7" t="s">
        <v>84</v>
      </c>
      <c r="B40" s="29" t="s">
        <v>68</v>
      </c>
      <c r="C40" s="27">
        <v>662130.48</v>
      </c>
      <c r="D40" s="28"/>
    </row>
    <row r="41" spans="1:4" customFormat="1" ht="20.3" customHeight="1" thickBot="1">
      <c r="A41" s="7" t="s">
        <v>85</v>
      </c>
      <c r="B41" s="29" t="s">
        <v>70</v>
      </c>
      <c r="C41" s="27">
        <v>464217.43</v>
      </c>
      <c r="D41" s="28"/>
    </row>
    <row r="42" spans="1:4" customFormat="1" ht="20.3" customHeight="1" thickBot="1">
      <c r="A42" s="7" t="s">
        <v>86</v>
      </c>
      <c r="B42" s="13" t="s">
        <v>62</v>
      </c>
      <c r="C42" s="27">
        <v>281978.21000000002</v>
      </c>
      <c r="D42" s="28"/>
    </row>
    <row r="43" spans="1:4" customFormat="1" ht="20.3" customHeight="1" thickBot="1">
      <c r="A43" s="7" t="s">
        <v>87</v>
      </c>
      <c r="B43" s="13" t="s">
        <v>63</v>
      </c>
      <c r="C43" s="27">
        <v>138816.62</v>
      </c>
      <c r="D43" s="28"/>
    </row>
    <row r="44" spans="1:4" customFormat="1" ht="20.3" customHeight="1" thickBot="1">
      <c r="A44" s="7" t="s">
        <v>88</v>
      </c>
      <c r="B44" s="13" t="s">
        <v>64</v>
      </c>
      <c r="C44" s="27">
        <v>553200.22</v>
      </c>
      <c r="D44" s="28"/>
    </row>
    <row r="45" spans="1:4" customFormat="1" ht="20.3" customHeight="1" thickBot="1">
      <c r="A45" s="7" t="s">
        <v>89</v>
      </c>
      <c r="B45" s="13" t="s">
        <v>67</v>
      </c>
      <c r="C45" s="27">
        <v>1017028.61</v>
      </c>
      <c r="D45" s="28"/>
    </row>
    <row r="46" spans="1:4" customFormat="1" ht="20.3" customHeight="1" thickBot="1">
      <c r="A46" s="7" t="s">
        <v>90</v>
      </c>
      <c r="B46" s="13" t="s">
        <v>69</v>
      </c>
      <c r="C46" s="27">
        <v>48413.4</v>
      </c>
      <c r="D46" s="28"/>
    </row>
    <row r="47" spans="1:4" customFormat="1" ht="20.3" customHeight="1" thickBot="1">
      <c r="A47" s="7" t="s">
        <v>91</v>
      </c>
      <c r="B47" s="13" t="s">
        <v>76</v>
      </c>
      <c r="C47" s="27">
        <v>3358527.23</v>
      </c>
      <c r="D47" s="28"/>
    </row>
    <row r="48" spans="1:4" customFormat="1" ht="20.3" customHeight="1" thickBot="1">
      <c r="A48" s="7" t="s">
        <v>92</v>
      </c>
      <c r="B48" s="13" t="s">
        <v>78</v>
      </c>
      <c r="C48" s="27">
        <v>622312.03</v>
      </c>
      <c r="D48" s="28"/>
    </row>
    <row r="49" spans="1:4" customFormat="1" ht="20.3" customHeight="1" thickBot="1">
      <c r="A49" s="7" t="s">
        <v>93</v>
      </c>
      <c r="B49" s="13" t="s">
        <v>80</v>
      </c>
      <c r="C49" s="27">
        <v>101887.26</v>
      </c>
      <c r="D49" s="28"/>
    </row>
    <row r="50" spans="1:4" customFormat="1" ht="20.3" customHeight="1" thickBot="1">
      <c r="A50" s="7" t="s">
        <v>94</v>
      </c>
      <c r="B50" s="13" t="s">
        <v>79</v>
      </c>
      <c r="C50" s="27">
        <v>9399.99</v>
      </c>
      <c r="D50" s="28"/>
    </row>
    <row r="51" spans="1:4" customFormat="1" ht="20.3" customHeight="1" thickBot="1">
      <c r="A51" s="7" t="s">
        <v>95</v>
      </c>
      <c r="B51" s="13" t="s">
        <v>73</v>
      </c>
      <c r="C51" s="27">
        <v>49264.639999999999</v>
      </c>
      <c r="D51" s="28"/>
    </row>
    <row r="52" spans="1:4" customFormat="1" ht="20.3" customHeight="1" thickBot="1">
      <c r="A52" s="7" t="s">
        <v>96</v>
      </c>
      <c r="B52" s="13" t="s">
        <v>72</v>
      </c>
      <c r="C52" s="27">
        <v>1075865.72</v>
      </c>
      <c r="D52" s="28"/>
    </row>
    <row r="53" spans="1:4" customFormat="1" ht="20.3" customHeight="1" thickBot="1">
      <c r="A53" s="7" t="s">
        <v>97</v>
      </c>
      <c r="B53" s="13" t="s">
        <v>75</v>
      </c>
      <c r="C53" s="27">
        <v>2993376.57</v>
      </c>
      <c r="D53" s="28"/>
    </row>
    <row r="54" spans="1:4" customFormat="1" ht="20.3" customHeight="1" thickBot="1">
      <c r="A54" s="7" t="s">
        <v>98</v>
      </c>
      <c r="B54" s="13" t="s">
        <v>71</v>
      </c>
      <c r="C54" s="27">
        <v>67748.789999999994</v>
      </c>
      <c r="D54" s="28"/>
    </row>
    <row r="55" spans="1:4" customFormat="1" ht="20.3" customHeight="1" thickBot="1">
      <c r="A55" s="7" t="s">
        <v>99</v>
      </c>
      <c r="B55" s="13" t="s">
        <v>74</v>
      </c>
      <c r="C55" s="27">
        <v>3515.64</v>
      </c>
      <c r="D55" s="28"/>
    </row>
    <row r="56" spans="1:4" customFormat="1" ht="20.3" customHeight="1" thickBot="1">
      <c r="A56" s="7" t="s">
        <v>112</v>
      </c>
      <c r="B56" s="13" t="s">
        <v>81</v>
      </c>
      <c r="C56" s="27">
        <v>133731.42000000001</v>
      </c>
      <c r="D56" s="28"/>
    </row>
    <row r="57" spans="1:4" customFormat="1" ht="26.7" customHeight="1" thickBot="1">
      <c r="A57" s="4" t="s">
        <v>3</v>
      </c>
      <c r="B57" s="55" t="s">
        <v>104</v>
      </c>
      <c r="C57" s="55"/>
      <c r="D57" s="14">
        <f>SUM(D11:D56)</f>
        <v>0</v>
      </c>
    </row>
    <row r="58" spans="1:4" customFormat="1" ht="29.95" customHeight="1" thickBot="1">
      <c r="A58" s="4" t="s">
        <v>14</v>
      </c>
      <c r="B58" s="57" t="s">
        <v>120</v>
      </c>
      <c r="C58" s="58"/>
      <c r="D58" s="59"/>
    </row>
    <row r="59" spans="1:4" customFormat="1" ht="20.149999999999999" customHeight="1" thickBot="1">
      <c r="A59" s="7" t="s">
        <v>4</v>
      </c>
      <c r="B59" s="13" t="s">
        <v>100</v>
      </c>
      <c r="C59" s="34">
        <v>8000000</v>
      </c>
      <c r="D59" s="28"/>
    </row>
    <row r="60" spans="1:4" customFormat="1" ht="20.149999999999999" customHeight="1" thickBot="1">
      <c r="A60" s="7">
        <v>2</v>
      </c>
      <c r="B60" s="13" t="s">
        <v>101</v>
      </c>
      <c r="C60" s="26">
        <v>11000</v>
      </c>
      <c r="D60" s="28"/>
    </row>
    <row r="61" spans="1:4" customFormat="1" ht="20.149999999999999" customHeight="1" thickBot="1">
      <c r="A61" s="7">
        <v>3</v>
      </c>
      <c r="B61" s="13" t="s">
        <v>102</v>
      </c>
      <c r="C61" s="26">
        <v>173206.94</v>
      </c>
      <c r="D61" s="28"/>
    </row>
    <row r="62" spans="1:4" customFormat="1" ht="29.95" customHeight="1" thickBot="1">
      <c r="A62" s="4" t="s">
        <v>14</v>
      </c>
      <c r="B62" s="56" t="s">
        <v>121</v>
      </c>
      <c r="C62" s="56"/>
      <c r="D62" s="14">
        <f>SUM(D59:D61)</f>
        <v>0</v>
      </c>
    </row>
    <row r="63" spans="1:4" customFormat="1" ht="29.95" customHeight="1" thickBot="1">
      <c r="A63" s="4" t="s">
        <v>103</v>
      </c>
      <c r="B63" s="57" t="s">
        <v>108</v>
      </c>
      <c r="C63" s="58"/>
      <c r="D63" s="59"/>
    </row>
    <row r="64" spans="1:4" customFormat="1" ht="20.149999999999999" customHeight="1" thickBot="1">
      <c r="A64" s="7" t="s">
        <v>4</v>
      </c>
      <c r="B64" s="13" t="s">
        <v>110</v>
      </c>
      <c r="C64" s="26">
        <v>835750</v>
      </c>
      <c r="D64" s="28"/>
    </row>
    <row r="65" spans="1:4" customFormat="1" ht="29.95" customHeight="1" thickBot="1">
      <c r="A65" s="4" t="s">
        <v>103</v>
      </c>
      <c r="B65" s="56" t="s">
        <v>109</v>
      </c>
      <c r="C65" s="56"/>
      <c r="D65" s="14">
        <f>SUM(D64:D64)</f>
        <v>0</v>
      </c>
    </row>
    <row r="66" spans="1:4" customFormat="1" ht="27.5" customHeight="1" thickBot="1">
      <c r="A66" s="4" t="s">
        <v>114</v>
      </c>
      <c r="B66" s="62" t="s">
        <v>115</v>
      </c>
      <c r="C66" s="63"/>
      <c r="D66" s="64"/>
    </row>
    <row r="67" spans="1:4" customFormat="1" ht="20.3" customHeight="1" thickBot="1">
      <c r="A67" s="7" t="s">
        <v>4</v>
      </c>
      <c r="B67" s="13" t="s">
        <v>37</v>
      </c>
      <c r="C67" s="27">
        <v>28900</v>
      </c>
      <c r="D67" s="28"/>
    </row>
    <row r="68" spans="1:4" customFormat="1" ht="20.3" customHeight="1" thickBot="1">
      <c r="A68" s="7" t="s">
        <v>5</v>
      </c>
      <c r="B68" s="13" t="s">
        <v>48</v>
      </c>
      <c r="C68" s="27">
        <v>83000</v>
      </c>
      <c r="D68" s="28"/>
    </row>
    <row r="69" spans="1:4" customFormat="1" ht="20.3" customHeight="1" thickBot="1">
      <c r="A69" s="7" t="s">
        <v>6</v>
      </c>
      <c r="B69" s="13" t="s">
        <v>38</v>
      </c>
      <c r="C69" s="27">
        <v>57600</v>
      </c>
      <c r="D69" s="28"/>
    </row>
    <row r="70" spans="1:4" customFormat="1" ht="20.3" customHeight="1" thickBot="1">
      <c r="A70" s="7" t="s">
        <v>7</v>
      </c>
      <c r="B70" s="13" t="s">
        <v>44</v>
      </c>
      <c r="C70" s="27">
        <v>195000</v>
      </c>
      <c r="D70" s="28"/>
    </row>
    <row r="71" spans="1:4" customFormat="1" ht="20.3" customHeight="1" thickBot="1">
      <c r="A71" s="7" t="s">
        <v>8</v>
      </c>
      <c r="B71" s="13" t="s">
        <v>39</v>
      </c>
      <c r="C71" s="27">
        <v>10000</v>
      </c>
      <c r="D71" s="28"/>
    </row>
    <row r="72" spans="1:4" customFormat="1" ht="20.3" customHeight="1" thickBot="1">
      <c r="A72" s="7" t="s">
        <v>9</v>
      </c>
      <c r="B72" s="13" t="s">
        <v>52</v>
      </c>
      <c r="C72" s="27">
        <v>10000</v>
      </c>
      <c r="D72" s="28"/>
    </row>
    <row r="73" spans="1:4" customFormat="1" ht="20.3" customHeight="1" thickBot="1">
      <c r="A73" s="7" t="s">
        <v>10</v>
      </c>
      <c r="B73" s="13" t="s">
        <v>41</v>
      </c>
      <c r="C73" s="27">
        <v>8000</v>
      </c>
      <c r="D73" s="28"/>
    </row>
    <row r="74" spans="1:4" customFormat="1" ht="20.3" customHeight="1" thickBot="1">
      <c r="A74" s="7" t="s">
        <v>11</v>
      </c>
      <c r="B74" s="13" t="s">
        <v>42</v>
      </c>
      <c r="C74" s="27">
        <v>15000</v>
      </c>
      <c r="D74" s="28"/>
    </row>
    <row r="75" spans="1:4" customFormat="1" ht="20.3" customHeight="1" thickBot="1">
      <c r="A75" s="7" t="s">
        <v>12</v>
      </c>
      <c r="B75" s="13" t="s">
        <v>43</v>
      </c>
      <c r="C75" s="31">
        <v>210000</v>
      </c>
      <c r="D75" s="28"/>
    </row>
    <row r="76" spans="1:4" customFormat="1" ht="20.3" customHeight="1" thickBot="1">
      <c r="A76" s="7" t="s">
        <v>13</v>
      </c>
      <c r="B76" s="13" t="s">
        <v>47</v>
      </c>
      <c r="C76" s="27">
        <v>10000</v>
      </c>
      <c r="D76" s="28"/>
    </row>
    <row r="77" spans="1:4" customFormat="1" ht="20.3" customHeight="1" thickBot="1">
      <c r="A77" s="7" t="s">
        <v>19</v>
      </c>
      <c r="B77" s="13" t="s">
        <v>46</v>
      </c>
      <c r="C77" s="27">
        <v>10000</v>
      </c>
      <c r="D77" s="28"/>
    </row>
    <row r="78" spans="1:4" customFormat="1" ht="20.3" customHeight="1" thickBot="1">
      <c r="A78" s="7" t="s">
        <v>20</v>
      </c>
      <c r="B78" s="30" t="s">
        <v>59</v>
      </c>
      <c r="C78" s="27">
        <v>2000</v>
      </c>
      <c r="D78" s="28"/>
    </row>
    <row r="79" spans="1:4" customFormat="1" ht="20.3" customHeight="1" thickBot="1">
      <c r="A79" s="7" t="s">
        <v>21</v>
      </c>
      <c r="B79" s="30" t="s">
        <v>45</v>
      </c>
      <c r="C79" s="27">
        <v>30000</v>
      </c>
      <c r="D79" s="28"/>
    </row>
    <row r="80" spans="1:4" customFormat="1" ht="20.3" customHeight="1" thickBot="1">
      <c r="A80" s="7" t="s">
        <v>22</v>
      </c>
      <c r="B80" s="30" t="s">
        <v>49</v>
      </c>
      <c r="C80" s="27">
        <v>30000</v>
      </c>
      <c r="D80" s="28"/>
    </row>
    <row r="81" spans="1:4" customFormat="1" ht="20.3" customHeight="1" thickBot="1">
      <c r="A81" s="7" t="s">
        <v>23</v>
      </c>
      <c r="B81" s="30" t="s">
        <v>50</v>
      </c>
      <c r="C81" s="27">
        <v>7000</v>
      </c>
      <c r="D81" s="28"/>
    </row>
    <row r="82" spans="1:4" customFormat="1" ht="20.3" customHeight="1" thickBot="1">
      <c r="A82" s="7" t="s">
        <v>24</v>
      </c>
      <c r="B82" s="30" t="s">
        <v>53</v>
      </c>
      <c r="C82" s="27">
        <v>5000</v>
      </c>
      <c r="D82" s="28"/>
    </row>
    <row r="83" spans="1:4" customFormat="1" ht="20.3" customHeight="1" thickBot="1">
      <c r="A83" s="7" t="s">
        <v>25</v>
      </c>
      <c r="B83" s="30" t="s">
        <v>54</v>
      </c>
      <c r="C83" s="27">
        <v>2000</v>
      </c>
      <c r="D83" s="28"/>
    </row>
    <row r="84" spans="1:4" customFormat="1" ht="20.3" customHeight="1" thickBot="1">
      <c r="A84" s="7" t="s">
        <v>26</v>
      </c>
      <c r="B84" s="30" t="s">
        <v>55</v>
      </c>
      <c r="C84" s="27">
        <v>10000</v>
      </c>
      <c r="D84" s="28"/>
    </row>
    <row r="85" spans="1:4" customFormat="1" ht="20.3" customHeight="1" thickBot="1">
      <c r="A85" s="7" t="s">
        <v>27</v>
      </c>
      <c r="B85" s="30" t="s">
        <v>57</v>
      </c>
      <c r="C85" s="27">
        <v>10000</v>
      </c>
      <c r="D85" s="28"/>
    </row>
    <row r="86" spans="1:4" customFormat="1" ht="20.3" customHeight="1" thickBot="1">
      <c r="A86" s="7" t="s">
        <v>28</v>
      </c>
      <c r="B86" s="30" t="s">
        <v>58</v>
      </c>
      <c r="C86" s="27">
        <v>30000</v>
      </c>
      <c r="D86" s="28"/>
    </row>
    <row r="87" spans="1:4" customFormat="1" ht="20.3" customHeight="1" thickBot="1">
      <c r="A87" s="7" t="s">
        <v>29</v>
      </c>
      <c r="B87" s="13" t="s">
        <v>40</v>
      </c>
      <c r="C87" s="27">
        <v>18000</v>
      </c>
      <c r="D87" s="28"/>
    </row>
    <row r="88" spans="1:4" customFormat="1" ht="20.3" customHeight="1" thickBot="1">
      <c r="A88" s="7" t="s">
        <v>30</v>
      </c>
      <c r="B88" s="29" t="s">
        <v>51</v>
      </c>
      <c r="C88" s="27">
        <v>20000</v>
      </c>
      <c r="D88" s="28"/>
    </row>
    <row r="89" spans="1:4" customFormat="1" ht="20.3" customHeight="1" thickBot="1">
      <c r="A89" s="7" t="s">
        <v>31</v>
      </c>
      <c r="B89" s="29" t="s">
        <v>56</v>
      </c>
      <c r="C89" s="27">
        <v>50000</v>
      </c>
      <c r="D89" s="28"/>
    </row>
    <row r="90" spans="1:4" customFormat="1" ht="20.3" customHeight="1" thickBot="1">
      <c r="A90" s="7">
        <v>24</v>
      </c>
      <c r="B90" s="29" t="s">
        <v>113</v>
      </c>
      <c r="C90" s="27">
        <v>30000</v>
      </c>
      <c r="D90" s="28"/>
    </row>
    <row r="91" spans="1:4" customFormat="1" ht="20.3" customHeight="1" thickBot="1">
      <c r="A91" s="7">
        <v>25</v>
      </c>
      <c r="B91" s="30" t="s">
        <v>100</v>
      </c>
      <c r="C91" s="31">
        <v>120000</v>
      </c>
      <c r="D91" s="28"/>
    </row>
    <row r="92" spans="1:4" customFormat="1" ht="37.35" customHeight="1" thickBot="1">
      <c r="A92" s="4" t="s">
        <v>114</v>
      </c>
      <c r="B92" s="61" t="s">
        <v>172</v>
      </c>
      <c r="C92" s="61"/>
      <c r="D92" s="14">
        <f>SUM(D67:D91)</f>
        <v>0</v>
      </c>
    </row>
    <row r="93" spans="1:4" customFormat="1" ht="29.95" customHeight="1" thickBot="1">
      <c r="A93" s="24"/>
      <c r="B93" s="32"/>
      <c r="C93" s="23"/>
      <c r="D93" s="25"/>
    </row>
    <row r="94" spans="1:4" ht="28.35" customHeight="1" thickBot="1">
      <c r="A94" s="19"/>
      <c r="B94" s="65" t="s">
        <v>123</v>
      </c>
      <c r="C94" s="65"/>
      <c r="D94" s="66"/>
    </row>
    <row r="95" spans="1:4" ht="28.35" customHeight="1" thickBot="1">
      <c r="A95" s="15" t="s">
        <v>3</v>
      </c>
      <c r="B95" s="54" t="str">
        <f>B10</f>
        <v>GRAĐEVINSKI OBJEKTI PO KNJIGOVODSTVENOJ VRIJEDNOSTI</v>
      </c>
      <c r="C95" s="54"/>
      <c r="D95" s="16">
        <f>D57</f>
        <v>0</v>
      </c>
    </row>
    <row r="96" spans="1:4" ht="28.35" customHeight="1" thickBot="1">
      <c r="A96" s="17" t="s">
        <v>14</v>
      </c>
      <c r="B96" s="60" t="str">
        <f>B58</f>
        <v>OPREMA PO NABAVNOJ VRIJEDNOSTI</v>
      </c>
      <c r="C96" s="60"/>
      <c r="D96" s="16">
        <f>D62</f>
        <v>0</v>
      </c>
    </row>
    <row r="97" spans="1:4" ht="28.35" customHeight="1" thickBot="1">
      <c r="A97" s="15" t="s">
        <v>103</v>
      </c>
      <c r="B97" s="54" t="str">
        <f>B63</f>
        <v>UMJETNIČKE SLIKE PO KNJIGOVODSTVENOJ VRIJEDNOSTI</v>
      </c>
      <c r="C97" s="54"/>
      <c r="D97" s="16">
        <f>D65</f>
        <v>0</v>
      </c>
    </row>
    <row r="98" spans="1:4" ht="36.85" customHeight="1" thickBot="1">
      <c r="A98" s="17" t="s">
        <v>114</v>
      </c>
      <c r="B98" s="60" t="str">
        <f>B92</f>
        <v>DOPUNSKI RIZIK IZLJEVA VODE IZ VODOVODNIH I KANALIZACIJSKIH CIJEVI
NA I. RIZIK - UKUPNO</v>
      </c>
      <c r="C98" s="60"/>
      <c r="D98" s="16">
        <f>D92</f>
        <v>0</v>
      </c>
    </row>
    <row r="99" spans="1:4" ht="28.35" customHeight="1" thickBot="1">
      <c r="B99" s="71" t="s">
        <v>122</v>
      </c>
      <c r="C99" s="71"/>
      <c r="D99" s="22">
        <f>SUM(D95:D98)</f>
        <v>0</v>
      </c>
    </row>
    <row r="100" spans="1:4">
      <c r="C100" s="9"/>
      <c r="D100" s="9"/>
    </row>
    <row r="101" spans="1:4">
      <c r="C101" s="9"/>
      <c r="D101" s="9"/>
    </row>
    <row r="102" spans="1:4" ht="15.05">
      <c r="A102" s="70" t="s">
        <v>17</v>
      </c>
      <c r="B102" s="70"/>
    </row>
    <row r="104" spans="1:4" ht="15.05" customHeight="1">
      <c r="B104" s="69" t="s">
        <v>118</v>
      </c>
      <c r="C104" s="69"/>
      <c r="D104" s="69"/>
    </row>
    <row r="107" spans="1:4">
      <c r="B107" s="12" t="s">
        <v>18</v>
      </c>
    </row>
    <row r="108" spans="1:4" ht="15.05" customHeight="1">
      <c r="B108" s="67" t="s">
        <v>117</v>
      </c>
      <c r="C108" s="67"/>
      <c r="D108" s="67"/>
    </row>
    <row r="109" spans="1:4" ht="15.05" customHeight="1">
      <c r="B109" s="68" t="s">
        <v>116</v>
      </c>
      <c r="C109" s="68"/>
      <c r="D109" s="68"/>
    </row>
  </sheetData>
  <mergeCells count="25">
    <mergeCell ref="B97:C97"/>
    <mergeCell ref="B98:C98"/>
    <mergeCell ref="B108:D108"/>
    <mergeCell ref="B109:D109"/>
    <mergeCell ref="B104:D104"/>
    <mergeCell ref="A102:B102"/>
    <mergeCell ref="B99:C99"/>
    <mergeCell ref="B95:C95"/>
    <mergeCell ref="B57:C57"/>
    <mergeCell ref="B62:C62"/>
    <mergeCell ref="B58:D58"/>
    <mergeCell ref="B96:C96"/>
    <mergeCell ref="B63:D63"/>
    <mergeCell ref="B65:C65"/>
    <mergeCell ref="B92:C92"/>
    <mergeCell ref="B66:D66"/>
    <mergeCell ref="B94:D94"/>
    <mergeCell ref="A1:D1"/>
    <mergeCell ref="A3:D3"/>
    <mergeCell ref="A4:D4"/>
    <mergeCell ref="A8:A9"/>
    <mergeCell ref="B8:B9"/>
    <mergeCell ref="C8:C9"/>
    <mergeCell ref="D8:D9"/>
    <mergeCell ref="A6:D6"/>
  </mergeCells>
  <phoneticPr fontId="10" type="noConversion"/>
  <pageMargins left="0.70000000000000007" right="0.70000000000000007" top="0.75" bottom="0.75" header="0.30000000000000004" footer="0.30000000000000004"/>
  <pageSetup paperSize="9" scale="82" fitToHeight="0" orientation="portrait" r:id="rId1"/>
  <rowBreaks count="1" manualBreakCount="1">
    <brk id="4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C737-0291-4DC0-9253-7CD99DA123E7}">
  <sheetPr>
    <pageSetUpPr fitToPage="1"/>
  </sheetPr>
  <dimension ref="A1:E64"/>
  <sheetViews>
    <sheetView tabSelected="1" view="pageBreakPreview" topLeftCell="A29" zoomScale="115" zoomScaleNormal="115" zoomScaleSheetLayoutView="115" workbookViewId="0">
      <selection activeCell="B47" sqref="B47:E47"/>
    </sheetView>
  </sheetViews>
  <sheetFormatPr defaultColWidth="8.109375" defaultRowHeight="14.4"/>
  <cols>
    <col min="1" max="1" width="7" style="2" customWidth="1"/>
    <col min="2" max="2" width="57.109375" style="8" customWidth="1"/>
    <col min="3" max="3" width="16.88671875" style="10" customWidth="1"/>
    <col min="4" max="4" width="16.5546875" style="10" customWidth="1"/>
    <col min="5" max="5" width="14.21875" style="10" customWidth="1"/>
    <col min="6" max="6" width="8.109375" style="2" customWidth="1"/>
    <col min="7" max="16384" width="8.109375" style="2"/>
  </cols>
  <sheetData>
    <row r="1" spans="1:5" customFormat="1" ht="20.3">
      <c r="A1" s="43" t="s">
        <v>0</v>
      </c>
      <c r="B1" s="43"/>
      <c r="C1" s="43"/>
      <c r="D1" s="43"/>
      <c r="E1" s="43"/>
    </row>
    <row r="2" spans="1:5" customFormat="1" ht="17.7">
      <c r="A2" s="1"/>
      <c r="B2" s="1"/>
      <c r="C2" s="1"/>
      <c r="D2" s="1"/>
      <c r="E2" s="1"/>
    </row>
    <row r="3" spans="1:5" customFormat="1" ht="15.05">
      <c r="A3" s="44" t="s">
        <v>107</v>
      </c>
      <c r="B3" s="45"/>
      <c r="C3" s="45"/>
      <c r="D3" s="45"/>
      <c r="E3" s="45"/>
    </row>
    <row r="4" spans="1:5" customFormat="1" ht="15.05">
      <c r="A4" s="46" t="s">
        <v>106</v>
      </c>
      <c r="B4" s="46"/>
      <c r="C4" s="46"/>
      <c r="D4" s="46"/>
      <c r="E4" s="46"/>
    </row>
    <row r="5" spans="1:5" customFormat="1" ht="15.05">
      <c r="A5" s="3"/>
      <c r="B5" s="8"/>
      <c r="C5" s="9"/>
      <c r="D5" s="9"/>
      <c r="E5" s="9"/>
    </row>
    <row r="6" spans="1:5" customFormat="1" ht="17.7">
      <c r="A6" s="53" t="s">
        <v>119</v>
      </c>
      <c r="B6" s="53"/>
      <c r="C6" s="53"/>
      <c r="D6" s="53"/>
      <c r="E6" s="53"/>
    </row>
    <row r="7" spans="1:5" customFormat="1" ht="15.75" thickBot="1">
      <c r="A7" s="3"/>
      <c r="B7" s="8"/>
      <c r="C7" s="9"/>
      <c r="D7" s="9"/>
      <c r="E7" s="9"/>
    </row>
    <row r="8" spans="1:5" customFormat="1" ht="15.05">
      <c r="A8" s="47" t="s">
        <v>1</v>
      </c>
      <c r="B8" s="47" t="s">
        <v>2</v>
      </c>
      <c r="C8" s="49" t="s">
        <v>126</v>
      </c>
      <c r="D8" s="49" t="s">
        <v>167</v>
      </c>
      <c r="E8" s="51" t="s">
        <v>36</v>
      </c>
    </row>
    <row r="9" spans="1:5" customFormat="1" ht="15.75" thickBot="1">
      <c r="A9" s="48"/>
      <c r="B9" s="48"/>
      <c r="C9" s="50"/>
      <c r="D9" s="50"/>
      <c r="E9" s="52"/>
    </row>
    <row r="10" spans="1:5" customFormat="1" ht="38" customHeight="1" thickBot="1">
      <c r="A10" s="4" t="s">
        <v>3</v>
      </c>
      <c r="B10" s="11" t="s">
        <v>173</v>
      </c>
      <c r="C10" s="5"/>
      <c r="D10" s="5"/>
      <c r="E10" s="6"/>
    </row>
    <row r="11" spans="1:5" customFormat="1" ht="20.3" customHeight="1" thickBot="1">
      <c r="A11" s="7" t="s">
        <v>4</v>
      </c>
      <c r="B11" s="13" t="s">
        <v>37</v>
      </c>
      <c r="C11" s="27">
        <v>721979.87</v>
      </c>
      <c r="D11" s="27" t="s">
        <v>165</v>
      </c>
      <c r="E11" s="28"/>
    </row>
    <row r="12" spans="1:5" customFormat="1" ht="20.3" customHeight="1" thickBot="1">
      <c r="A12" s="7" t="s">
        <v>5</v>
      </c>
      <c r="B12" s="13" t="s">
        <v>48</v>
      </c>
      <c r="C12" s="27">
        <v>1937211</v>
      </c>
      <c r="D12" s="27" t="s">
        <v>165</v>
      </c>
      <c r="E12" s="28"/>
    </row>
    <row r="13" spans="1:5" customFormat="1" ht="20.3" customHeight="1" thickBot="1">
      <c r="A13" s="7" t="s">
        <v>6</v>
      </c>
      <c r="B13" s="13" t="s">
        <v>38</v>
      </c>
      <c r="C13" s="27">
        <v>1463534.09</v>
      </c>
      <c r="D13" s="27" t="s">
        <v>165</v>
      </c>
      <c r="E13" s="28"/>
    </row>
    <row r="14" spans="1:5" customFormat="1" ht="20.3" customHeight="1" thickBot="1">
      <c r="A14" s="7" t="s">
        <v>7</v>
      </c>
      <c r="B14" s="13" t="s">
        <v>44</v>
      </c>
      <c r="C14" s="27">
        <v>11862843.279999999</v>
      </c>
      <c r="D14" s="27" t="s">
        <v>166</v>
      </c>
      <c r="E14" s="28"/>
    </row>
    <row r="15" spans="1:5" customFormat="1" ht="20.3" customHeight="1" thickBot="1">
      <c r="A15" s="7" t="s">
        <v>8</v>
      </c>
      <c r="B15" s="13" t="s">
        <v>39</v>
      </c>
      <c r="C15" s="27">
        <v>690562.59</v>
      </c>
      <c r="D15" s="27" t="s">
        <v>165</v>
      </c>
      <c r="E15" s="28"/>
    </row>
    <row r="16" spans="1:5" customFormat="1" ht="20.3" customHeight="1" thickBot="1">
      <c r="A16" s="7" t="s">
        <v>9</v>
      </c>
      <c r="B16" s="13" t="s">
        <v>52</v>
      </c>
      <c r="C16" s="27">
        <v>228413.68</v>
      </c>
      <c r="D16" s="27" t="s">
        <v>165</v>
      </c>
      <c r="E16" s="28"/>
    </row>
    <row r="17" spans="1:5" customFormat="1" ht="20.3" customHeight="1" thickBot="1">
      <c r="A17" s="7" t="s">
        <v>10</v>
      </c>
      <c r="B17" s="13" t="s">
        <v>41</v>
      </c>
      <c r="C17" s="27">
        <v>259829.09</v>
      </c>
      <c r="D17" s="27" t="s">
        <v>165</v>
      </c>
      <c r="E17" s="28"/>
    </row>
    <row r="18" spans="1:5" customFormat="1" ht="20.3" customHeight="1" thickBot="1">
      <c r="A18" s="7" t="s">
        <v>11</v>
      </c>
      <c r="B18" s="13" t="s">
        <v>42</v>
      </c>
      <c r="C18" s="27">
        <v>411800.16</v>
      </c>
      <c r="D18" s="27" t="s">
        <v>165</v>
      </c>
      <c r="E18" s="28"/>
    </row>
    <row r="19" spans="1:5" customFormat="1" ht="20.3" customHeight="1" thickBot="1">
      <c r="A19" s="7" t="s">
        <v>12</v>
      </c>
      <c r="B19" s="13" t="s">
        <v>43</v>
      </c>
      <c r="C19" s="27">
        <v>13136880.82</v>
      </c>
      <c r="D19" s="27" t="s">
        <v>166</v>
      </c>
      <c r="E19" s="28"/>
    </row>
    <row r="20" spans="1:5" customFormat="1" ht="20.3" customHeight="1" thickBot="1">
      <c r="A20" s="7" t="s">
        <v>13</v>
      </c>
      <c r="B20" s="13" t="s">
        <v>47</v>
      </c>
      <c r="C20" s="27">
        <v>324791.96000000002</v>
      </c>
      <c r="D20" s="27" t="s">
        <v>165</v>
      </c>
      <c r="E20" s="28"/>
    </row>
    <row r="21" spans="1:5" customFormat="1" ht="20.3" customHeight="1" thickBot="1">
      <c r="A21" s="7" t="s">
        <v>19</v>
      </c>
      <c r="B21" s="13" t="s">
        <v>46</v>
      </c>
      <c r="C21" s="27">
        <v>119250</v>
      </c>
      <c r="D21" s="27" t="s">
        <v>166</v>
      </c>
      <c r="E21" s="28"/>
    </row>
    <row r="22" spans="1:5" customFormat="1" ht="20.3" customHeight="1" thickBot="1">
      <c r="A22" s="7" t="s">
        <v>20</v>
      </c>
      <c r="B22" s="30" t="s">
        <v>59</v>
      </c>
      <c r="C22" s="27">
        <v>4722.37</v>
      </c>
      <c r="D22" s="27" t="s">
        <v>166</v>
      </c>
      <c r="E22" s="28"/>
    </row>
    <row r="23" spans="1:5" customFormat="1" ht="20.3" customHeight="1" thickBot="1">
      <c r="A23" s="7" t="s">
        <v>21</v>
      </c>
      <c r="B23" s="30" t="s">
        <v>45</v>
      </c>
      <c r="C23" s="27">
        <v>605000.16</v>
      </c>
      <c r="D23" s="27" t="s">
        <v>165</v>
      </c>
      <c r="E23" s="28"/>
    </row>
    <row r="24" spans="1:5" customFormat="1" ht="20.3" customHeight="1" thickBot="1">
      <c r="A24" s="7" t="s">
        <v>22</v>
      </c>
      <c r="B24" s="30" t="s">
        <v>49</v>
      </c>
      <c r="C24" s="27">
        <v>659560.14</v>
      </c>
      <c r="D24" s="27" t="s">
        <v>165</v>
      </c>
      <c r="E24" s="28"/>
    </row>
    <row r="25" spans="1:5" customFormat="1" ht="20.3" customHeight="1" thickBot="1">
      <c r="A25" s="7" t="s">
        <v>23</v>
      </c>
      <c r="B25" s="30" t="s">
        <v>50</v>
      </c>
      <c r="C25" s="27">
        <v>107171.71</v>
      </c>
      <c r="D25" s="27" t="s">
        <v>165</v>
      </c>
      <c r="E25" s="28"/>
    </row>
    <row r="26" spans="1:5" customFormat="1" ht="20.3" customHeight="1" thickBot="1">
      <c r="A26" s="7" t="s">
        <v>24</v>
      </c>
      <c r="B26" s="30" t="s">
        <v>53</v>
      </c>
      <c r="C26" s="27">
        <v>56438.12</v>
      </c>
      <c r="D26" s="27" t="s">
        <v>165</v>
      </c>
      <c r="E26" s="28"/>
    </row>
    <row r="27" spans="1:5" customFormat="1" ht="20.3" customHeight="1" thickBot="1">
      <c r="A27" s="7" t="s">
        <v>25</v>
      </c>
      <c r="B27" s="30" t="s">
        <v>54</v>
      </c>
      <c r="C27" s="27">
        <v>20676.509999999998</v>
      </c>
      <c r="D27" s="27" t="s">
        <v>165</v>
      </c>
      <c r="E27" s="28"/>
    </row>
    <row r="28" spans="1:5" customFormat="1" ht="20.3" customHeight="1" thickBot="1">
      <c r="A28" s="7" t="s">
        <v>26</v>
      </c>
      <c r="B28" s="30" t="s">
        <v>55</v>
      </c>
      <c r="C28" s="27">
        <v>237226.9</v>
      </c>
      <c r="D28" s="27" t="s">
        <v>165</v>
      </c>
      <c r="E28" s="28"/>
    </row>
    <row r="29" spans="1:5" customFormat="1" ht="20.3" customHeight="1" thickBot="1">
      <c r="A29" s="7" t="s">
        <v>27</v>
      </c>
      <c r="B29" s="30" t="s">
        <v>57</v>
      </c>
      <c r="C29" s="27">
        <v>247500</v>
      </c>
      <c r="D29" s="27" t="s">
        <v>165</v>
      </c>
      <c r="E29" s="28"/>
    </row>
    <row r="30" spans="1:5" customFormat="1" ht="20.3" customHeight="1" thickBot="1">
      <c r="A30" s="7" t="s">
        <v>28</v>
      </c>
      <c r="B30" s="30" t="s">
        <v>58</v>
      </c>
      <c r="C30" s="27">
        <v>1455518.62</v>
      </c>
      <c r="D30" s="27" t="s">
        <v>166</v>
      </c>
      <c r="E30" s="28"/>
    </row>
    <row r="31" spans="1:5" customFormat="1" ht="20.3" customHeight="1" thickBot="1">
      <c r="A31" s="7" t="s">
        <v>29</v>
      </c>
      <c r="B31" s="30" t="s">
        <v>60</v>
      </c>
      <c r="C31" s="27">
        <v>9901.84</v>
      </c>
      <c r="D31" s="27" t="s">
        <v>166</v>
      </c>
      <c r="E31" s="28"/>
    </row>
    <row r="32" spans="1:5" customFormat="1" ht="20.3" customHeight="1" thickBot="1">
      <c r="A32" s="7" t="s">
        <v>30</v>
      </c>
      <c r="B32" s="30" t="s">
        <v>61</v>
      </c>
      <c r="C32" s="27">
        <v>9503.9599999999991</v>
      </c>
      <c r="D32" s="27" t="s">
        <v>166</v>
      </c>
      <c r="E32" s="28"/>
    </row>
    <row r="33" spans="1:5" customFormat="1" ht="20.3" customHeight="1" thickBot="1">
      <c r="A33" s="7" t="s">
        <v>31</v>
      </c>
      <c r="B33" s="30" t="s">
        <v>77</v>
      </c>
      <c r="C33" s="27">
        <v>5368.16</v>
      </c>
      <c r="D33" s="27" t="s">
        <v>166</v>
      </c>
      <c r="E33" s="28"/>
    </row>
    <row r="34" spans="1:5" customFormat="1" ht="20.3" customHeight="1" thickBot="1">
      <c r="A34" s="7" t="s">
        <v>32</v>
      </c>
      <c r="B34" s="13" t="s">
        <v>40</v>
      </c>
      <c r="C34" s="27">
        <v>820390.83</v>
      </c>
      <c r="D34" s="27" t="s">
        <v>166</v>
      </c>
      <c r="E34" s="28"/>
    </row>
    <row r="35" spans="1:5" customFormat="1" ht="20.3" customHeight="1" thickBot="1">
      <c r="A35" s="7" t="s">
        <v>33</v>
      </c>
      <c r="B35" s="29" t="s">
        <v>51</v>
      </c>
      <c r="C35" s="27">
        <v>627187.5</v>
      </c>
      <c r="D35" s="27" t="s">
        <v>166</v>
      </c>
      <c r="E35" s="28"/>
    </row>
    <row r="36" spans="1:5" customFormat="1" ht="20.3" customHeight="1" thickBot="1">
      <c r="A36" s="7" t="s">
        <v>34</v>
      </c>
      <c r="B36" s="29" t="s">
        <v>56</v>
      </c>
      <c r="C36" s="27">
        <v>1005963.63</v>
      </c>
      <c r="D36" s="27" t="s">
        <v>165</v>
      </c>
      <c r="E36" s="28"/>
    </row>
    <row r="37" spans="1:5" customFormat="1" ht="20.3" customHeight="1" thickBot="1">
      <c r="A37" s="7" t="s">
        <v>35</v>
      </c>
      <c r="B37" s="29" t="s">
        <v>113</v>
      </c>
      <c r="C37" s="27">
        <v>1040000</v>
      </c>
      <c r="D37" s="27" t="s">
        <v>166</v>
      </c>
      <c r="E37" s="28"/>
    </row>
    <row r="38" spans="1:5" customFormat="1" ht="20.3" customHeight="1" thickBot="1">
      <c r="A38" s="7" t="s">
        <v>82</v>
      </c>
      <c r="B38" s="13" t="s">
        <v>76</v>
      </c>
      <c r="C38" s="27">
        <v>3358527.23</v>
      </c>
      <c r="D38" s="27" t="s">
        <v>166</v>
      </c>
      <c r="E38" s="28"/>
    </row>
    <row r="39" spans="1:5" customFormat="1" ht="20.3" customHeight="1" thickBot="1">
      <c r="A39" s="7" t="s">
        <v>83</v>
      </c>
      <c r="B39" s="13" t="s">
        <v>78</v>
      </c>
      <c r="C39" s="27">
        <v>622312.03</v>
      </c>
      <c r="D39" s="27" t="s">
        <v>166</v>
      </c>
      <c r="E39" s="28"/>
    </row>
    <row r="40" spans="1:5" customFormat="1" ht="20.3" customHeight="1" thickBot="1">
      <c r="A40" s="7" t="s">
        <v>84</v>
      </c>
      <c r="B40" s="13" t="s">
        <v>80</v>
      </c>
      <c r="C40" s="27">
        <v>101887.26</v>
      </c>
      <c r="D40" s="27" t="s">
        <v>165</v>
      </c>
      <c r="E40" s="28"/>
    </row>
    <row r="41" spans="1:5" customFormat="1" ht="20.3" customHeight="1" thickBot="1">
      <c r="A41" s="7" t="s">
        <v>85</v>
      </c>
      <c r="B41" s="13" t="s">
        <v>73</v>
      </c>
      <c r="C41" s="27">
        <v>49264.639999999999</v>
      </c>
      <c r="D41" s="27" t="s">
        <v>165</v>
      </c>
      <c r="E41" s="28"/>
    </row>
    <row r="42" spans="1:5" customFormat="1" ht="20.3" customHeight="1" thickBot="1">
      <c r="A42" s="7" t="s">
        <v>86</v>
      </c>
      <c r="B42" s="13" t="s">
        <v>75</v>
      </c>
      <c r="C42" s="27">
        <v>2993376.57</v>
      </c>
      <c r="D42" s="27" t="s">
        <v>164</v>
      </c>
      <c r="E42" s="28"/>
    </row>
    <row r="43" spans="1:5" customFormat="1" ht="20.3" customHeight="1" thickBot="1">
      <c r="A43" s="7" t="s">
        <v>87</v>
      </c>
      <c r="B43" s="13" t="s">
        <v>71</v>
      </c>
      <c r="C43" s="27">
        <v>67748.789999999994</v>
      </c>
      <c r="D43" s="27" t="s">
        <v>164</v>
      </c>
      <c r="E43" s="28"/>
    </row>
    <row r="44" spans="1:5" customFormat="1" ht="20.3" customHeight="1" thickBot="1">
      <c r="A44" s="7" t="s">
        <v>88</v>
      </c>
      <c r="B44" s="13" t="s">
        <v>74</v>
      </c>
      <c r="C44" s="27">
        <v>3515.64</v>
      </c>
      <c r="D44" s="27" t="s">
        <v>164</v>
      </c>
      <c r="E44" s="28"/>
    </row>
    <row r="45" spans="1:5" customFormat="1" ht="20.3" customHeight="1" thickBot="1">
      <c r="A45" s="7" t="s">
        <v>89</v>
      </c>
      <c r="B45" s="13" t="s">
        <v>81</v>
      </c>
      <c r="C45" s="27">
        <v>133731.42000000001</v>
      </c>
      <c r="D45" s="27" t="s">
        <v>164</v>
      </c>
      <c r="E45" s="28"/>
    </row>
    <row r="46" spans="1:5" customFormat="1" ht="26.7" customHeight="1" thickBot="1">
      <c r="A46" s="4" t="s">
        <v>3</v>
      </c>
      <c r="B46" s="72" t="s">
        <v>104</v>
      </c>
      <c r="C46" s="73"/>
      <c r="D46" s="73"/>
      <c r="E46" s="38">
        <f>SUM(E11:E45)</f>
        <v>0</v>
      </c>
    </row>
    <row r="47" spans="1:5" customFormat="1" ht="29.95" customHeight="1" thickBot="1">
      <c r="A47" s="4" t="s">
        <v>14</v>
      </c>
      <c r="B47" s="62" t="s">
        <v>108</v>
      </c>
      <c r="C47" s="63"/>
      <c r="D47" s="63"/>
      <c r="E47" s="64"/>
    </row>
    <row r="48" spans="1:5" customFormat="1" ht="20.149999999999999" customHeight="1" thickBot="1">
      <c r="A48" s="7" t="s">
        <v>4</v>
      </c>
      <c r="B48" s="13" t="s">
        <v>110</v>
      </c>
      <c r="C48" s="26">
        <v>835750</v>
      </c>
      <c r="D48" s="27" t="s">
        <v>164</v>
      </c>
      <c r="E48" s="28"/>
    </row>
    <row r="49" spans="1:5" customFormat="1" ht="29.95" customHeight="1" thickBot="1">
      <c r="A49" s="4" t="s">
        <v>14</v>
      </c>
      <c r="B49" s="72" t="s">
        <v>109</v>
      </c>
      <c r="C49" s="73"/>
      <c r="D49" s="73"/>
      <c r="E49" s="38">
        <f>SUM(E48:E48)</f>
        <v>0</v>
      </c>
    </row>
    <row r="50" spans="1:5" customFormat="1" ht="29.95" customHeight="1" thickBot="1">
      <c r="A50" s="24"/>
      <c r="B50" s="32"/>
      <c r="C50" s="23"/>
      <c r="D50" s="23"/>
      <c r="E50" s="25"/>
    </row>
    <row r="51" spans="1:5" ht="28.35" customHeight="1" thickBot="1">
      <c r="A51" s="19"/>
      <c r="B51" s="18" t="s">
        <v>15</v>
      </c>
      <c r="C51" s="20"/>
      <c r="D51" s="20"/>
      <c r="E51" s="21"/>
    </row>
    <row r="52" spans="1:5" ht="28.35" customHeight="1" thickBot="1">
      <c r="A52" s="15" t="s">
        <v>3</v>
      </c>
      <c r="B52" s="74" t="str">
        <f>B10</f>
        <v>GRAĐEVINSKI OBJEKTI PO KNJIGOVODSTVENOJ
VRIJEDNOSTI</v>
      </c>
      <c r="C52" s="75"/>
      <c r="D52" s="76"/>
      <c r="E52" s="16">
        <f>E46</f>
        <v>0</v>
      </c>
    </row>
    <row r="53" spans="1:5" ht="28.35" customHeight="1" thickBot="1">
      <c r="A53" s="17" t="s">
        <v>14</v>
      </c>
      <c r="B53" s="77" t="str">
        <f>B47</f>
        <v>UMJETNIČKE SLIKE PO KNJIGOVODSTVENOJ VRIJEDNOSTI</v>
      </c>
      <c r="C53" s="78"/>
      <c r="D53" s="79"/>
      <c r="E53" s="16">
        <f>E49</f>
        <v>0</v>
      </c>
    </row>
    <row r="54" spans="1:5" ht="28.35" customHeight="1" thickBot="1">
      <c r="B54" s="80" t="s">
        <v>124</v>
      </c>
      <c r="C54" s="81"/>
      <c r="D54" s="82"/>
      <c r="E54" s="22">
        <f>SUM(E52:E53)</f>
        <v>0</v>
      </c>
    </row>
    <row r="55" spans="1:5">
      <c r="B55" s="35"/>
      <c r="C55" s="9"/>
      <c r="D55" s="9"/>
      <c r="E55" s="9"/>
    </row>
    <row r="56" spans="1:5">
      <c r="C56" s="9"/>
      <c r="D56" s="9"/>
      <c r="E56" s="9"/>
    </row>
    <row r="57" spans="1:5" ht="15.05">
      <c r="A57" s="70" t="s">
        <v>17</v>
      </c>
      <c r="B57" s="70"/>
    </row>
    <row r="59" spans="1:5" ht="15.05" customHeight="1">
      <c r="B59" s="69" t="s">
        <v>118</v>
      </c>
      <c r="C59" s="69"/>
      <c r="D59" s="69"/>
      <c r="E59" s="69"/>
    </row>
    <row r="62" spans="1:5">
      <c r="B62" s="12" t="s">
        <v>18</v>
      </c>
    </row>
    <row r="63" spans="1:5" ht="15.05" customHeight="1">
      <c r="B63" s="67" t="s">
        <v>117</v>
      </c>
      <c r="C63" s="67"/>
      <c r="D63" s="67"/>
      <c r="E63" s="67"/>
    </row>
    <row r="64" spans="1:5" ht="15.05" customHeight="1">
      <c r="B64" s="68" t="s">
        <v>116</v>
      </c>
      <c r="C64" s="68"/>
      <c r="D64" s="68"/>
      <c r="E64" s="68"/>
    </row>
  </sheetData>
  <mergeCells count="19">
    <mergeCell ref="A57:B57"/>
    <mergeCell ref="B59:E59"/>
    <mergeCell ref="B63:E63"/>
    <mergeCell ref="B64:E64"/>
    <mergeCell ref="B52:D52"/>
    <mergeCell ref="B53:D53"/>
    <mergeCell ref="B54:D54"/>
    <mergeCell ref="B49:D49"/>
    <mergeCell ref="B47:E47"/>
    <mergeCell ref="A1:E1"/>
    <mergeCell ref="A3:E3"/>
    <mergeCell ref="A4:E4"/>
    <mergeCell ref="A6:E6"/>
    <mergeCell ref="A8:A9"/>
    <mergeCell ref="B8:B9"/>
    <mergeCell ref="C8:C9"/>
    <mergeCell ref="E8:E9"/>
    <mergeCell ref="D8:D9"/>
    <mergeCell ref="B46:D46"/>
  </mergeCells>
  <phoneticPr fontId="10" type="noConversion"/>
  <pageMargins left="0.70000000000000007" right="0.70000000000000007" top="0.75" bottom="0.75" header="0.30000000000000004" footer="0.3000000000000000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AFC5F-A0CF-4C23-9901-5E9DAE9C7225}">
  <sheetPr>
    <pageSetUpPr fitToPage="1"/>
  </sheetPr>
  <dimension ref="A1:D30"/>
  <sheetViews>
    <sheetView view="pageBreakPreview" zoomScale="115" zoomScaleNormal="115" zoomScaleSheetLayoutView="115" workbookViewId="0">
      <selection activeCell="D11" sqref="D11:D19"/>
    </sheetView>
  </sheetViews>
  <sheetFormatPr defaultColWidth="8.109375" defaultRowHeight="14.4"/>
  <cols>
    <col min="1" max="1" width="7" style="2" customWidth="1"/>
    <col min="2" max="2" width="61.88671875" style="8" customWidth="1"/>
    <col min="3" max="3" width="20" style="10" customWidth="1"/>
    <col min="4" max="4" width="16.6640625" style="10" customWidth="1"/>
    <col min="5" max="5" width="8.109375" style="2" customWidth="1"/>
    <col min="6" max="16384" width="8.109375" style="2"/>
  </cols>
  <sheetData>
    <row r="1" spans="1:4" customFormat="1" ht="20.3">
      <c r="A1" s="43" t="s">
        <v>0</v>
      </c>
      <c r="B1" s="43"/>
      <c r="C1" s="43"/>
      <c r="D1" s="43"/>
    </row>
    <row r="2" spans="1:4" customFormat="1" ht="17.7">
      <c r="A2" s="1"/>
      <c r="B2" s="1"/>
      <c r="C2" s="1"/>
      <c r="D2" s="1"/>
    </row>
    <row r="3" spans="1:4" customFormat="1" ht="15.05">
      <c r="A3" s="44" t="s">
        <v>107</v>
      </c>
      <c r="B3" s="45"/>
      <c r="C3" s="45"/>
      <c r="D3" s="45"/>
    </row>
    <row r="4" spans="1:4" customFormat="1" ht="15.05">
      <c r="A4" s="46" t="s">
        <v>106</v>
      </c>
      <c r="B4" s="46"/>
      <c r="C4" s="46"/>
      <c r="D4" s="46"/>
    </row>
    <row r="5" spans="1:4" customFormat="1" ht="15.05">
      <c r="A5" s="3"/>
      <c r="B5" s="8"/>
      <c r="C5" s="9"/>
      <c r="D5" s="9"/>
    </row>
    <row r="6" spans="1:4" customFormat="1" ht="17.7">
      <c r="A6" s="53" t="s">
        <v>125</v>
      </c>
      <c r="B6" s="53"/>
      <c r="C6" s="53"/>
      <c r="D6" s="53"/>
    </row>
    <row r="7" spans="1:4" customFormat="1" ht="15.75" thickBot="1">
      <c r="A7" s="3"/>
      <c r="B7" s="8"/>
      <c r="C7" s="9"/>
      <c r="D7" s="9"/>
    </row>
    <row r="8" spans="1:4" customFormat="1" ht="15.05">
      <c r="A8" s="47" t="s">
        <v>1</v>
      </c>
      <c r="B8" s="47" t="s">
        <v>2</v>
      </c>
      <c r="C8" s="49" t="s">
        <v>126</v>
      </c>
      <c r="D8" s="51" t="s">
        <v>36</v>
      </c>
    </row>
    <row r="9" spans="1:4" customFormat="1" ht="15.75" thickBot="1">
      <c r="A9" s="48"/>
      <c r="B9" s="48"/>
      <c r="C9" s="50"/>
      <c r="D9" s="52"/>
    </row>
    <row r="10" spans="1:4" customFormat="1" ht="27.5" customHeight="1" thickBot="1">
      <c r="A10" s="4" t="s">
        <v>3</v>
      </c>
      <c r="B10" s="11" t="s">
        <v>131</v>
      </c>
      <c r="C10" s="5"/>
      <c r="D10" s="6"/>
    </row>
    <row r="11" spans="1:4" customFormat="1" ht="20.3" customHeight="1" thickBot="1">
      <c r="A11" s="7" t="s">
        <v>4</v>
      </c>
      <c r="B11" s="13" t="s">
        <v>127</v>
      </c>
      <c r="C11" s="27">
        <v>3000000</v>
      </c>
      <c r="D11" s="28"/>
    </row>
    <row r="12" spans="1:4" customFormat="1" ht="20.3" customHeight="1" thickBot="1">
      <c r="A12" s="7" t="s">
        <v>5</v>
      </c>
      <c r="B12" s="13" t="s">
        <v>128</v>
      </c>
      <c r="C12" s="27">
        <v>325000</v>
      </c>
      <c r="D12" s="28"/>
    </row>
    <row r="13" spans="1:4" customFormat="1" ht="20.3" customHeight="1" thickBot="1">
      <c r="A13" s="7" t="s">
        <v>6</v>
      </c>
      <c r="B13" s="13" t="s">
        <v>129</v>
      </c>
      <c r="C13" s="27">
        <v>10000</v>
      </c>
      <c r="D13" s="28"/>
    </row>
    <row r="14" spans="1:4" customFormat="1" ht="20.3" customHeight="1" thickBot="1">
      <c r="A14" s="7" t="s">
        <v>7</v>
      </c>
      <c r="B14" s="13" t="s">
        <v>130</v>
      </c>
      <c r="C14" s="27">
        <v>500000</v>
      </c>
      <c r="D14" s="28"/>
    </row>
    <row r="15" spans="1:4" customFormat="1" ht="20.3" customHeight="1" thickBot="1">
      <c r="A15" s="7" t="s">
        <v>8</v>
      </c>
      <c r="B15" s="13" t="s">
        <v>133</v>
      </c>
      <c r="C15" s="27">
        <v>400000</v>
      </c>
      <c r="D15" s="28"/>
    </row>
    <row r="16" spans="1:4" customFormat="1" ht="20.3" customHeight="1" thickBot="1">
      <c r="A16" s="7" t="s">
        <v>9</v>
      </c>
      <c r="B16" s="13" t="s">
        <v>134</v>
      </c>
      <c r="C16" s="27">
        <v>600000</v>
      </c>
      <c r="D16" s="28"/>
    </row>
    <row r="17" spans="1:4" customFormat="1" ht="20.3" customHeight="1" thickBot="1">
      <c r="A17" s="7" t="s">
        <v>10</v>
      </c>
      <c r="B17" s="13" t="s">
        <v>148</v>
      </c>
      <c r="C17" s="27">
        <v>183036.07</v>
      </c>
      <c r="D17" s="28"/>
    </row>
    <row r="18" spans="1:4" customFormat="1" ht="20.3" customHeight="1" thickBot="1">
      <c r="A18" s="7" t="s">
        <v>11</v>
      </c>
      <c r="B18" s="13" t="s">
        <v>135</v>
      </c>
      <c r="C18" s="27"/>
      <c r="D18" s="28"/>
    </row>
    <row r="19" spans="1:4" customFormat="1" ht="20.3" customHeight="1" thickBot="1">
      <c r="A19" s="7" t="s">
        <v>12</v>
      </c>
      <c r="B19" s="13" t="s">
        <v>136</v>
      </c>
      <c r="C19" s="27"/>
      <c r="D19" s="28"/>
    </row>
    <row r="20" spans="1:4" customFormat="1" ht="26.7" customHeight="1" thickBot="1">
      <c r="A20" s="36" t="s">
        <v>3</v>
      </c>
      <c r="B20" s="83" t="s">
        <v>132</v>
      </c>
      <c r="C20" s="83"/>
      <c r="D20" s="37">
        <f>SUM(D11:D19)</f>
        <v>0</v>
      </c>
    </row>
    <row r="21" spans="1:4">
      <c r="C21" s="9"/>
      <c r="D21" s="9"/>
    </row>
    <row r="22" spans="1:4">
      <c r="C22" s="9"/>
      <c r="D22" s="9"/>
    </row>
    <row r="23" spans="1:4" ht="15.05">
      <c r="A23" s="70" t="s">
        <v>17</v>
      </c>
      <c r="B23" s="70"/>
    </row>
    <row r="25" spans="1:4" ht="15.05" customHeight="1">
      <c r="B25" s="69" t="s">
        <v>118</v>
      </c>
      <c r="C25" s="69"/>
      <c r="D25" s="69"/>
    </row>
    <row r="28" spans="1:4">
      <c r="B28" s="12" t="s">
        <v>18</v>
      </c>
    </row>
    <row r="29" spans="1:4" ht="15.05" customHeight="1">
      <c r="B29" s="67" t="s">
        <v>117</v>
      </c>
      <c r="C29" s="67"/>
      <c r="D29" s="67"/>
    </row>
    <row r="30" spans="1:4" ht="15.05" customHeight="1">
      <c r="B30" s="68" t="s">
        <v>116</v>
      </c>
      <c r="C30" s="68"/>
      <c r="D30" s="68"/>
    </row>
  </sheetData>
  <mergeCells count="13">
    <mergeCell ref="A1:D1"/>
    <mergeCell ref="A3:D3"/>
    <mergeCell ref="A4:D4"/>
    <mergeCell ref="A6:D6"/>
    <mergeCell ref="A8:A9"/>
    <mergeCell ref="B8:B9"/>
    <mergeCell ref="C8:C9"/>
    <mergeCell ref="D8:D9"/>
    <mergeCell ref="A23:B23"/>
    <mergeCell ref="B25:D25"/>
    <mergeCell ref="B29:D29"/>
    <mergeCell ref="B30:D30"/>
    <mergeCell ref="B20:C20"/>
  </mergeCells>
  <pageMargins left="0.70000000000000007" right="0.70000000000000007" top="0.75" bottom="0.75" header="0.30000000000000004" footer="0.30000000000000004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C1A0-B669-4554-B757-4D454925C55A}">
  <sheetPr>
    <pageSetUpPr fitToPage="1"/>
  </sheetPr>
  <dimension ref="A1:D24"/>
  <sheetViews>
    <sheetView view="pageBreakPreview" zoomScale="115" zoomScaleNormal="115" zoomScaleSheetLayoutView="115" workbookViewId="0">
      <selection activeCell="D11" sqref="D11:D13"/>
    </sheetView>
  </sheetViews>
  <sheetFormatPr defaultColWidth="8.109375" defaultRowHeight="14.4"/>
  <cols>
    <col min="1" max="1" width="7" style="2" customWidth="1"/>
    <col min="2" max="2" width="60.33203125" style="8" customWidth="1"/>
    <col min="3" max="3" width="20" style="10" customWidth="1"/>
    <col min="4" max="4" width="18.44140625" style="10" customWidth="1"/>
    <col min="5" max="5" width="8.109375" style="2" customWidth="1"/>
    <col min="6" max="16384" width="8.109375" style="2"/>
  </cols>
  <sheetData>
    <row r="1" spans="1:4" customFormat="1" ht="20.3">
      <c r="A1" s="43" t="s">
        <v>0</v>
      </c>
      <c r="B1" s="43"/>
      <c r="C1" s="43"/>
      <c r="D1" s="43"/>
    </row>
    <row r="2" spans="1:4" customFormat="1" ht="17.7">
      <c r="A2" s="1"/>
      <c r="B2" s="1"/>
      <c r="C2" s="1"/>
      <c r="D2" s="1"/>
    </row>
    <row r="3" spans="1:4" customFormat="1" ht="15.05">
      <c r="A3" s="44" t="s">
        <v>107</v>
      </c>
      <c r="B3" s="45"/>
      <c r="C3" s="45"/>
      <c r="D3" s="45"/>
    </row>
    <row r="4" spans="1:4" customFormat="1" ht="15.05">
      <c r="A4" s="46" t="s">
        <v>106</v>
      </c>
      <c r="B4" s="46"/>
      <c r="C4" s="46"/>
      <c r="D4" s="46"/>
    </row>
    <row r="5" spans="1:4" customFormat="1" ht="15.05">
      <c r="A5" s="3"/>
      <c r="B5" s="8"/>
      <c r="C5" s="9"/>
      <c r="D5" s="9"/>
    </row>
    <row r="6" spans="1:4" customFormat="1" ht="17.7">
      <c r="A6" s="53" t="s">
        <v>137</v>
      </c>
      <c r="B6" s="53"/>
      <c r="C6" s="53"/>
      <c r="D6" s="53"/>
    </row>
    <row r="7" spans="1:4" customFormat="1" ht="15.75" thickBot="1">
      <c r="A7" s="3"/>
      <c r="B7" s="8"/>
      <c r="C7" s="9"/>
      <c r="D7" s="9"/>
    </row>
    <row r="8" spans="1:4" customFormat="1" ht="15.05">
      <c r="A8" s="47" t="s">
        <v>1</v>
      </c>
      <c r="B8" s="47" t="s">
        <v>2</v>
      </c>
      <c r="C8" s="49" t="s">
        <v>126</v>
      </c>
      <c r="D8" s="51" t="s">
        <v>36</v>
      </c>
    </row>
    <row r="9" spans="1:4" customFormat="1" ht="15.75" thickBot="1">
      <c r="A9" s="48"/>
      <c r="B9" s="48"/>
      <c r="C9" s="50"/>
      <c r="D9" s="52"/>
    </row>
    <row r="10" spans="1:4" customFormat="1" ht="27.5" customHeight="1" thickBot="1">
      <c r="A10" s="4" t="s">
        <v>3</v>
      </c>
      <c r="B10" s="11" t="s">
        <v>139</v>
      </c>
      <c r="C10" s="5"/>
      <c r="D10" s="6"/>
    </row>
    <row r="11" spans="1:4" customFormat="1" ht="20.3" customHeight="1" thickBot="1">
      <c r="A11" s="7" t="s">
        <v>4</v>
      </c>
      <c r="B11" s="13" t="s">
        <v>142</v>
      </c>
      <c r="C11" s="26">
        <v>835750</v>
      </c>
      <c r="D11" s="28"/>
    </row>
    <row r="12" spans="1:4" customFormat="1" ht="20.3" customHeight="1" thickBot="1">
      <c r="A12" s="7" t="s">
        <v>5</v>
      </c>
      <c r="B12" s="13" t="s">
        <v>140</v>
      </c>
      <c r="C12" s="27">
        <v>20000</v>
      </c>
      <c r="D12" s="28"/>
    </row>
    <row r="13" spans="1:4" customFormat="1" ht="28.35" customHeight="1" thickBot="1">
      <c r="A13" s="7" t="s">
        <v>6</v>
      </c>
      <c r="B13" s="13" t="s">
        <v>141</v>
      </c>
      <c r="C13" s="27">
        <v>30000</v>
      </c>
      <c r="D13" s="28"/>
    </row>
    <row r="14" spans="1:4" customFormat="1" ht="26.7" customHeight="1" thickBot="1">
      <c r="A14" s="36" t="s">
        <v>3</v>
      </c>
      <c r="B14" s="83" t="s">
        <v>138</v>
      </c>
      <c r="C14" s="83"/>
      <c r="D14" s="37">
        <f>SUM(D11:D13)</f>
        <v>0</v>
      </c>
    </row>
    <row r="15" spans="1:4">
      <c r="C15" s="9"/>
      <c r="D15" s="9"/>
    </row>
    <row r="16" spans="1:4">
      <c r="C16" s="9"/>
      <c r="D16" s="9"/>
    </row>
    <row r="17" spans="1:4" ht="15.05">
      <c r="A17" s="70" t="s">
        <v>17</v>
      </c>
      <c r="B17" s="70"/>
    </row>
    <row r="19" spans="1:4" ht="15.05" customHeight="1">
      <c r="B19" s="69" t="s">
        <v>118</v>
      </c>
      <c r="C19" s="69"/>
      <c r="D19" s="69"/>
    </row>
    <row r="22" spans="1:4">
      <c r="B22" s="12" t="s">
        <v>18</v>
      </c>
    </row>
    <row r="23" spans="1:4" ht="15.05" customHeight="1">
      <c r="B23" s="67" t="s">
        <v>117</v>
      </c>
      <c r="C23" s="67"/>
      <c r="D23" s="67"/>
    </row>
    <row r="24" spans="1:4" ht="15.05" customHeight="1">
      <c r="B24" s="68" t="s">
        <v>116</v>
      </c>
      <c r="C24" s="68"/>
      <c r="D24" s="68"/>
    </row>
  </sheetData>
  <mergeCells count="13">
    <mergeCell ref="A1:D1"/>
    <mergeCell ref="A3:D3"/>
    <mergeCell ref="A4:D4"/>
    <mergeCell ref="A6:D6"/>
    <mergeCell ref="A8:A9"/>
    <mergeCell ref="B8:B9"/>
    <mergeCell ref="C8:C9"/>
    <mergeCell ref="D8:D9"/>
    <mergeCell ref="B14:C14"/>
    <mergeCell ref="A17:B17"/>
    <mergeCell ref="B19:D19"/>
    <mergeCell ref="B23:D23"/>
    <mergeCell ref="B24:D24"/>
  </mergeCells>
  <pageMargins left="0.70000000000000007" right="0.70000000000000007" top="0.75" bottom="0.75" header="0.30000000000000004" footer="0.30000000000000004"/>
  <pageSetup paperSize="9"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1CEDA-7CC7-4977-AB6B-E085D873A1DC}">
  <sheetPr>
    <pageSetUpPr fitToPage="1"/>
  </sheetPr>
  <dimension ref="A1:D23"/>
  <sheetViews>
    <sheetView view="pageBreakPreview" zoomScale="115" zoomScaleNormal="115" zoomScaleSheetLayoutView="115" workbookViewId="0">
      <selection activeCell="D11" sqref="D11:D12"/>
    </sheetView>
  </sheetViews>
  <sheetFormatPr defaultColWidth="8.109375" defaultRowHeight="14.4"/>
  <cols>
    <col min="1" max="1" width="7" style="2" customWidth="1"/>
    <col min="2" max="2" width="60.33203125" style="8" customWidth="1"/>
    <col min="3" max="3" width="20" style="10" customWidth="1"/>
    <col min="4" max="4" width="18.44140625" style="10" customWidth="1"/>
    <col min="5" max="5" width="8.109375" style="2" customWidth="1"/>
    <col min="6" max="16384" width="8.109375" style="2"/>
  </cols>
  <sheetData>
    <row r="1" spans="1:4" customFormat="1" ht="20.3">
      <c r="A1" s="43" t="s">
        <v>0</v>
      </c>
      <c r="B1" s="43"/>
      <c r="C1" s="43"/>
      <c r="D1" s="43"/>
    </row>
    <row r="2" spans="1:4" customFormat="1" ht="17.7">
      <c r="A2" s="1"/>
      <c r="B2" s="1"/>
      <c r="C2" s="1"/>
      <c r="D2" s="1"/>
    </row>
    <row r="3" spans="1:4" customFormat="1" ht="15.05">
      <c r="A3" s="44" t="s">
        <v>107</v>
      </c>
      <c r="B3" s="45"/>
      <c r="C3" s="45"/>
      <c r="D3" s="45"/>
    </row>
    <row r="4" spans="1:4" customFormat="1" ht="15.05">
      <c r="A4" s="46" t="s">
        <v>106</v>
      </c>
      <c r="B4" s="46"/>
      <c r="C4" s="46"/>
      <c r="D4" s="46"/>
    </row>
    <row r="5" spans="1:4" customFormat="1" ht="15.05">
      <c r="A5" s="3"/>
      <c r="B5" s="8"/>
      <c r="C5" s="9"/>
      <c r="D5" s="9"/>
    </row>
    <row r="6" spans="1:4" customFormat="1" ht="17.7">
      <c r="A6" s="53" t="s">
        <v>143</v>
      </c>
      <c r="B6" s="53"/>
      <c r="C6" s="53"/>
      <c r="D6" s="53"/>
    </row>
    <row r="7" spans="1:4" customFormat="1" ht="15.75" thickBot="1">
      <c r="A7" s="3"/>
      <c r="B7" s="8"/>
      <c r="C7" s="9"/>
      <c r="D7" s="9"/>
    </row>
    <row r="8" spans="1:4" customFormat="1" ht="15.05">
      <c r="A8" s="47" t="s">
        <v>1</v>
      </c>
      <c r="B8" s="47" t="s">
        <v>2</v>
      </c>
      <c r="C8" s="49" t="s">
        <v>126</v>
      </c>
      <c r="D8" s="51" t="s">
        <v>36</v>
      </c>
    </row>
    <row r="9" spans="1:4" customFormat="1" ht="15.75" thickBot="1">
      <c r="A9" s="48"/>
      <c r="B9" s="48"/>
      <c r="C9" s="50"/>
      <c r="D9" s="52"/>
    </row>
    <row r="10" spans="1:4" customFormat="1" ht="27.5" customHeight="1" thickBot="1">
      <c r="A10" s="4" t="s">
        <v>3</v>
      </c>
      <c r="B10" s="11" t="s">
        <v>144</v>
      </c>
      <c r="C10" s="5"/>
      <c r="D10" s="6"/>
    </row>
    <row r="11" spans="1:4" customFormat="1" ht="28.35" customHeight="1" thickBot="1">
      <c r="A11" s="7">
        <v>1</v>
      </c>
      <c r="B11" s="13" t="s">
        <v>146</v>
      </c>
      <c r="C11" s="27">
        <v>25000</v>
      </c>
      <c r="D11" s="28"/>
    </row>
    <row r="12" spans="1:4" customFormat="1" ht="28.35" customHeight="1" thickBot="1">
      <c r="A12" s="7">
        <v>2</v>
      </c>
      <c r="B12" s="13" t="s">
        <v>147</v>
      </c>
      <c r="C12" s="27">
        <v>30000</v>
      </c>
      <c r="D12" s="28"/>
    </row>
    <row r="13" spans="1:4" customFormat="1" ht="26.7" customHeight="1" thickBot="1">
      <c r="A13" s="36" t="s">
        <v>3</v>
      </c>
      <c r="B13" s="83" t="s">
        <v>145</v>
      </c>
      <c r="C13" s="83"/>
      <c r="D13" s="37">
        <f>SUM(D11:D12)</f>
        <v>0</v>
      </c>
    </row>
    <row r="14" spans="1:4">
      <c r="C14" s="9"/>
      <c r="D14" s="9"/>
    </row>
    <row r="15" spans="1:4">
      <c r="C15" s="9"/>
      <c r="D15" s="9"/>
    </row>
    <row r="16" spans="1:4" ht="15.05">
      <c r="A16" s="70" t="s">
        <v>17</v>
      </c>
      <c r="B16" s="70"/>
    </row>
    <row r="18" spans="2:4" ht="15.05" customHeight="1">
      <c r="B18" s="69" t="s">
        <v>118</v>
      </c>
      <c r="C18" s="69"/>
      <c r="D18" s="69"/>
    </row>
    <row r="21" spans="2:4">
      <c r="B21" s="12" t="s">
        <v>18</v>
      </c>
    </row>
    <row r="22" spans="2:4" ht="15.05" customHeight="1">
      <c r="B22" s="67" t="s">
        <v>117</v>
      </c>
      <c r="C22" s="67"/>
      <c r="D22" s="67"/>
    </row>
    <row r="23" spans="2:4" ht="15.05" customHeight="1">
      <c r="B23" s="68" t="s">
        <v>116</v>
      </c>
      <c r="C23" s="68"/>
      <c r="D23" s="68"/>
    </row>
  </sheetData>
  <mergeCells count="13">
    <mergeCell ref="A1:D1"/>
    <mergeCell ref="A3:D3"/>
    <mergeCell ref="A4:D4"/>
    <mergeCell ref="A6:D6"/>
    <mergeCell ref="A8:A9"/>
    <mergeCell ref="B8:B9"/>
    <mergeCell ref="C8:C9"/>
    <mergeCell ref="D8:D9"/>
    <mergeCell ref="B13:C13"/>
    <mergeCell ref="A16:B16"/>
    <mergeCell ref="B18:D18"/>
    <mergeCell ref="B22:D22"/>
    <mergeCell ref="B23:D23"/>
  </mergeCells>
  <pageMargins left="0.70000000000000007" right="0.70000000000000007" top="0.75" bottom="0.75" header="0.30000000000000004" footer="0.30000000000000004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F5443-6463-4B80-9043-6366C47550B5}">
  <sheetPr>
    <pageSetUpPr fitToPage="1"/>
  </sheetPr>
  <dimension ref="A1:D29"/>
  <sheetViews>
    <sheetView view="pageBreakPreview" topLeftCell="A4" zoomScale="115" zoomScaleNormal="115" zoomScaleSheetLayoutView="115" workbookViewId="0">
      <selection activeCell="D13" sqref="D13:D17"/>
    </sheetView>
  </sheetViews>
  <sheetFormatPr defaultColWidth="8.109375" defaultRowHeight="14.4"/>
  <cols>
    <col min="1" max="1" width="7" style="2" customWidth="1"/>
    <col min="2" max="2" width="60.33203125" style="8" customWidth="1"/>
    <col min="3" max="3" width="20" style="10" customWidth="1"/>
    <col min="4" max="4" width="18.44140625" style="10" customWidth="1"/>
    <col min="5" max="5" width="8.109375" style="2" customWidth="1"/>
    <col min="6" max="16384" width="8.109375" style="2"/>
  </cols>
  <sheetData>
    <row r="1" spans="1:4" customFormat="1" ht="20.3">
      <c r="A1" s="43" t="s">
        <v>0</v>
      </c>
      <c r="B1" s="43"/>
      <c r="C1" s="43"/>
      <c r="D1" s="43"/>
    </row>
    <row r="2" spans="1:4" customFormat="1" ht="17.7">
      <c r="A2" s="1"/>
      <c r="B2" s="1"/>
      <c r="C2" s="1"/>
      <c r="D2" s="1"/>
    </row>
    <row r="3" spans="1:4" customFormat="1" ht="15.05">
      <c r="A3" s="44" t="s">
        <v>107</v>
      </c>
      <c r="B3" s="45"/>
      <c r="C3" s="45"/>
      <c r="D3" s="45"/>
    </row>
    <row r="4" spans="1:4" customFormat="1" ht="15.05">
      <c r="A4" s="46" t="s">
        <v>106</v>
      </c>
      <c r="B4" s="46"/>
      <c r="C4" s="46"/>
      <c r="D4" s="46"/>
    </row>
    <row r="5" spans="1:4" customFormat="1" ht="15.05">
      <c r="A5" s="3"/>
      <c r="B5" s="8"/>
      <c r="C5" s="9"/>
      <c r="D5" s="9"/>
    </row>
    <row r="6" spans="1:4" customFormat="1" ht="17.7">
      <c r="A6" s="53" t="s">
        <v>149</v>
      </c>
      <c r="B6" s="53"/>
      <c r="C6" s="53"/>
      <c r="D6" s="53"/>
    </row>
    <row r="7" spans="1:4" customFormat="1" ht="17.7">
      <c r="A7" s="33"/>
      <c r="B7" s="33"/>
      <c r="C7" s="33"/>
      <c r="D7" s="33"/>
    </row>
    <row r="8" spans="1:4" customFormat="1" ht="15.05">
      <c r="A8" s="46" t="s">
        <v>157</v>
      </c>
      <c r="B8" s="46"/>
      <c r="C8" s="46"/>
      <c r="D8" s="46"/>
    </row>
    <row r="9" spans="1:4" customFormat="1" ht="15.75" thickBot="1">
      <c r="A9" s="3"/>
      <c r="B9" s="8"/>
      <c r="C9" s="9"/>
      <c r="D9" s="9"/>
    </row>
    <row r="10" spans="1:4" customFormat="1" ht="15.05">
      <c r="A10" s="47" t="s">
        <v>1</v>
      </c>
      <c r="B10" s="47" t="s">
        <v>2</v>
      </c>
      <c r="C10" s="49" t="s">
        <v>126</v>
      </c>
      <c r="D10" s="51" t="s">
        <v>36</v>
      </c>
    </row>
    <row r="11" spans="1:4" customFormat="1" ht="15.75" thickBot="1">
      <c r="A11" s="48"/>
      <c r="B11" s="48"/>
      <c r="C11" s="50"/>
      <c r="D11" s="52"/>
    </row>
    <row r="12" spans="1:4" customFormat="1" ht="27.5" customHeight="1" thickBot="1">
      <c r="A12" s="4" t="s">
        <v>3</v>
      </c>
      <c r="B12" s="11" t="s">
        <v>150</v>
      </c>
      <c r="C12" s="5"/>
      <c r="D12" s="6"/>
    </row>
    <row r="13" spans="1:4" customFormat="1" ht="20.3" customHeight="1" thickBot="1">
      <c r="A13" s="7" t="s">
        <v>4</v>
      </c>
      <c r="B13" s="13" t="s">
        <v>152</v>
      </c>
      <c r="C13" s="27">
        <v>80000</v>
      </c>
      <c r="D13" s="28"/>
    </row>
    <row r="14" spans="1:4" customFormat="1" ht="20.3" customHeight="1" thickBot="1">
      <c r="A14" s="7" t="s">
        <v>5</v>
      </c>
      <c r="B14" s="13" t="s">
        <v>153</v>
      </c>
      <c r="C14" s="27">
        <v>20000</v>
      </c>
      <c r="D14" s="28"/>
    </row>
    <row r="15" spans="1:4" customFormat="1" ht="20.3" customHeight="1" thickBot="1">
      <c r="A15" s="7" t="s">
        <v>6</v>
      </c>
      <c r="B15" s="13" t="s">
        <v>154</v>
      </c>
      <c r="C15" s="27">
        <v>160000</v>
      </c>
      <c r="D15" s="28"/>
    </row>
    <row r="16" spans="1:4" customFormat="1" ht="20.3" customHeight="1" thickBot="1">
      <c r="A16" s="7" t="s">
        <v>7</v>
      </c>
      <c r="B16" s="13" t="s">
        <v>155</v>
      </c>
      <c r="C16" s="27">
        <v>120</v>
      </c>
      <c r="D16" s="28"/>
    </row>
    <row r="17" spans="1:4" customFormat="1" ht="20.3" customHeight="1" thickBot="1">
      <c r="A17" s="7" t="s">
        <v>8</v>
      </c>
      <c r="B17" s="13" t="s">
        <v>156</v>
      </c>
      <c r="C17" s="27">
        <v>10000</v>
      </c>
      <c r="D17" s="28"/>
    </row>
    <row r="18" spans="1:4" customFormat="1" ht="26.7" customHeight="1" thickBot="1">
      <c r="A18" s="36"/>
      <c r="B18" s="84" t="s">
        <v>158</v>
      </c>
      <c r="C18" s="85"/>
      <c r="D18" s="37">
        <f>SUM(D13:D17)</f>
        <v>0</v>
      </c>
    </row>
    <row r="19" spans="1:4" customFormat="1" ht="26.7" customHeight="1" thickBot="1">
      <c r="A19" s="36" t="s">
        <v>3</v>
      </c>
      <c r="B19" s="84" t="s">
        <v>151</v>
      </c>
      <c r="C19" s="85"/>
      <c r="D19" s="37">
        <f>D18*19</f>
        <v>0</v>
      </c>
    </row>
    <row r="20" spans="1:4">
      <c r="C20" s="9"/>
      <c r="D20" s="9"/>
    </row>
    <row r="21" spans="1:4">
      <c r="C21" s="9"/>
      <c r="D21" s="9"/>
    </row>
    <row r="22" spans="1:4" ht="15.05">
      <c r="A22" s="70" t="s">
        <v>17</v>
      </c>
      <c r="B22" s="70"/>
    </row>
    <row r="24" spans="1:4" ht="15.05" customHeight="1">
      <c r="B24" s="69" t="s">
        <v>118</v>
      </c>
      <c r="C24" s="69"/>
      <c r="D24" s="69"/>
    </row>
    <row r="27" spans="1:4">
      <c r="B27" s="12" t="s">
        <v>18</v>
      </c>
    </row>
    <row r="28" spans="1:4" ht="15.05" customHeight="1">
      <c r="B28" s="67" t="s">
        <v>117</v>
      </c>
      <c r="C28" s="67"/>
      <c r="D28" s="67"/>
    </row>
    <row r="29" spans="1:4" ht="15.05" customHeight="1">
      <c r="B29" s="68" t="s">
        <v>116</v>
      </c>
      <c r="C29" s="68"/>
      <c r="D29" s="68"/>
    </row>
  </sheetData>
  <mergeCells count="15">
    <mergeCell ref="B29:D29"/>
    <mergeCell ref="A1:D1"/>
    <mergeCell ref="A3:D3"/>
    <mergeCell ref="A4:D4"/>
    <mergeCell ref="A6:D6"/>
    <mergeCell ref="A10:A11"/>
    <mergeCell ref="B10:B11"/>
    <mergeCell ref="C10:C11"/>
    <mergeCell ref="D10:D11"/>
    <mergeCell ref="A8:D8"/>
    <mergeCell ref="B18:C18"/>
    <mergeCell ref="B19:C19"/>
    <mergeCell ref="A22:B22"/>
    <mergeCell ref="B24:D24"/>
    <mergeCell ref="B28:D28"/>
  </mergeCells>
  <pageMargins left="0.70000000000000007" right="0.70000000000000007" top="0.75" bottom="0.75" header="0.30000000000000004" footer="0.30000000000000004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8C2A0-F108-4D0C-99A5-FD8FF2924AFB}">
  <sheetPr>
    <pageSetUpPr fitToPage="1"/>
  </sheetPr>
  <dimension ref="A1:D27"/>
  <sheetViews>
    <sheetView view="pageBreakPreview" zoomScale="115" zoomScaleNormal="115" zoomScaleSheetLayoutView="115" workbookViewId="0">
      <selection activeCell="D15" sqref="D15:D16"/>
    </sheetView>
  </sheetViews>
  <sheetFormatPr defaultColWidth="8.109375" defaultRowHeight="14.4"/>
  <cols>
    <col min="1" max="1" width="7" style="2" customWidth="1"/>
    <col min="2" max="2" width="60.33203125" style="8" customWidth="1"/>
    <col min="3" max="3" width="20" style="10" customWidth="1"/>
    <col min="4" max="4" width="18.44140625" style="10" customWidth="1"/>
    <col min="5" max="5" width="8.109375" style="2" customWidth="1"/>
    <col min="6" max="16384" width="8.109375" style="2"/>
  </cols>
  <sheetData>
    <row r="1" spans="1:4" customFormat="1" ht="20.3">
      <c r="A1" s="43" t="s">
        <v>0</v>
      </c>
      <c r="B1" s="43"/>
      <c r="C1" s="43"/>
      <c r="D1" s="43"/>
    </row>
    <row r="2" spans="1:4" customFormat="1" ht="17.7">
      <c r="A2" s="1"/>
      <c r="B2" s="1"/>
      <c r="C2" s="1"/>
      <c r="D2" s="1"/>
    </row>
    <row r="3" spans="1:4" customFormat="1" ht="15.05">
      <c r="A3" s="44" t="s">
        <v>107</v>
      </c>
      <c r="B3" s="45"/>
      <c r="C3" s="45"/>
      <c r="D3" s="45"/>
    </row>
    <row r="4" spans="1:4" customFormat="1" ht="15.05">
      <c r="A4" s="46" t="s">
        <v>106</v>
      </c>
      <c r="B4" s="46"/>
      <c r="C4" s="46"/>
      <c r="D4" s="46"/>
    </row>
    <row r="5" spans="1:4" customFormat="1" ht="15.05">
      <c r="A5" s="3"/>
      <c r="B5" s="8"/>
      <c r="C5" s="9"/>
      <c r="D5" s="9"/>
    </row>
    <row r="6" spans="1:4" customFormat="1" ht="17.7">
      <c r="A6" s="53" t="s">
        <v>159</v>
      </c>
      <c r="B6" s="53"/>
      <c r="C6" s="53"/>
      <c r="D6" s="53"/>
    </row>
    <row r="7" spans="1:4" customFormat="1" ht="17.7">
      <c r="A7" s="33"/>
      <c r="B7" s="33"/>
      <c r="C7" s="33"/>
      <c r="D7" s="33"/>
    </row>
    <row r="8" spans="1:4" customFormat="1" ht="15.05">
      <c r="A8" s="44" t="s">
        <v>171</v>
      </c>
      <c r="B8" s="45"/>
      <c r="C8" s="45"/>
      <c r="D8" s="45"/>
    </row>
    <row r="9" spans="1:4" customFormat="1" ht="15.05">
      <c r="A9" s="46" t="s">
        <v>170</v>
      </c>
      <c r="B9" s="46"/>
      <c r="C9" s="46"/>
      <c r="D9" s="46"/>
    </row>
    <row r="10" spans="1:4" customFormat="1" ht="15.05">
      <c r="A10" s="46" t="s">
        <v>157</v>
      </c>
      <c r="B10" s="46"/>
      <c r="C10" s="46"/>
      <c r="D10" s="46"/>
    </row>
    <row r="11" spans="1:4" customFormat="1" ht="15.75" thickBot="1">
      <c r="A11" s="3"/>
      <c r="B11" s="8"/>
      <c r="C11" s="9"/>
      <c r="D11" s="9"/>
    </row>
    <row r="12" spans="1:4" customFormat="1" ht="15.05">
      <c r="A12" s="47" t="s">
        <v>1</v>
      </c>
      <c r="B12" s="47" t="s">
        <v>2</v>
      </c>
      <c r="C12" s="49" t="s">
        <v>126</v>
      </c>
      <c r="D12" s="51" t="s">
        <v>36</v>
      </c>
    </row>
    <row r="13" spans="1:4" customFormat="1" ht="15.75" thickBot="1">
      <c r="A13" s="48"/>
      <c r="B13" s="48"/>
      <c r="C13" s="50"/>
      <c r="D13" s="52"/>
    </row>
    <row r="14" spans="1:4" customFormat="1" ht="27.5" customHeight="1" thickBot="1">
      <c r="A14" s="4" t="s">
        <v>3</v>
      </c>
      <c r="B14" s="11" t="s">
        <v>160</v>
      </c>
      <c r="C14" s="5"/>
      <c r="D14" s="6"/>
    </row>
    <row r="15" spans="1:4" customFormat="1" ht="20.3" customHeight="1" thickBot="1">
      <c r="A15" s="7" t="s">
        <v>4</v>
      </c>
      <c r="B15" s="13" t="s">
        <v>162</v>
      </c>
      <c r="C15" s="26">
        <v>200000</v>
      </c>
      <c r="D15" s="28"/>
    </row>
    <row r="16" spans="1:4" customFormat="1" ht="20.3" customHeight="1" thickBot="1">
      <c r="A16" s="7" t="s">
        <v>5</v>
      </c>
      <c r="B16" s="13" t="s">
        <v>163</v>
      </c>
      <c r="C16" s="27">
        <v>120000</v>
      </c>
      <c r="D16" s="28"/>
    </row>
    <row r="17" spans="1:4" customFormat="1" ht="26.7" customHeight="1" thickBot="1">
      <c r="A17" s="36" t="s">
        <v>3</v>
      </c>
      <c r="B17" s="83" t="s">
        <v>161</v>
      </c>
      <c r="C17" s="83"/>
      <c r="D17" s="37">
        <f>SUM(D15:D16)</f>
        <v>0</v>
      </c>
    </row>
    <row r="18" spans="1:4">
      <c r="C18" s="9"/>
      <c r="D18" s="9"/>
    </row>
    <row r="19" spans="1:4">
      <c r="C19" s="9"/>
      <c r="D19" s="9"/>
    </row>
    <row r="20" spans="1:4" ht="15.05">
      <c r="A20" s="70" t="s">
        <v>17</v>
      </c>
      <c r="B20" s="70"/>
    </row>
    <row r="22" spans="1:4" ht="15.05" customHeight="1">
      <c r="B22" s="69" t="s">
        <v>118</v>
      </c>
      <c r="C22" s="69"/>
      <c r="D22" s="69"/>
    </row>
    <row r="25" spans="1:4">
      <c r="B25" s="12" t="s">
        <v>18</v>
      </c>
    </row>
    <row r="26" spans="1:4" ht="15.05" customHeight="1">
      <c r="B26" s="67" t="s">
        <v>117</v>
      </c>
      <c r="C26" s="67"/>
      <c r="D26" s="67"/>
    </row>
    <row r="27" spans="1:4" ht="15.05" customHeight="1">
      <c r="B27" s="68" t="s">
        <v>116</v>
      </c>
      <c r="C27" s="68"/>
      <c r="D27" s="68"/>
    </row>
  </sheetData>
  <mergeCells count="16">
    <mergeCell ref="A20:B20"/>
    <mergeCell ref="B22:D22"/>
    <mergeCell ref="B26:D26"/>
    <mergeCell ref="B27:D27"/>
    <mergeCell ref="A1:D1"/>
    <mergeCell ref="A3:D3"/>
    <mergeCell ref="A4:D4"/>
    <mergeCell ref="A6:D6"/>
    <mergeCell ref="B17:C17"/>
    <mergeCell ref="A12:A13"/>
    <mergeCell ref="B12:B13"/>
    <mergeCell ref="C12:C13"/>
    <mergeCell ref="D12:D13"/>
    <mergeCell ref="A8:D8"/>
    <mergeCell ref="A9:D9"/>
    <mergeCell ref="A10:D10"/>
  </mergeCells>
  <pageMargins left="0.70000000000000007" right="0.70000000000000007" top="0.75" bottom="0.75" header="0.30000000000000004" footer="0.30000000000000004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FAC3A-40C6-437C-A638-783CA1EBBF76}">
  <sheetPr>
    <pageSetUpPr fitToPage="1"/>
  </sheetPr>
  <dimension ref="A1:D25"/>
  <sheetViews>
    <sheetView view="pageBreakPreview" zoomScale="115" zoomScaleNormal="115" zoomScaleSheetLayoutView="115" workbookViewId="0">
      <selection activeCell="D8" sqref="D8:D15"/>
    </sheetView>
  </sheetViews>
  <sheetFormatPr defaultColWidth="8.109375" defaultRowHeight="14.4"/>
  <cols>
    <col min="1" max="1" width="7" style="2" customWidth="1"/>
    <col min="2" max="2" width="60.33203125" style="8" customWidth="1"/>
    <col min="3" max="3" width="20" style="10" customWidth="1"/>
    <col min="4" max="4" width="18.44140625" style="10" customWidth="1"/>
    <col min="5" max="5" width="8.109375" style="2" customWidth="1"/>
    <col min="6" max="16384" width="8.109375" style="2"/>
  </cols>
  <sheetData>
    <row r="1" spans="1:4" customFormat="1" ht="20.3">
      <c r="A1" s="43" t="s">
        <v>0</v>
      </c>
      <c r="B1" s="43"/>
      <c r="C1" s="43"/>
      <c r="D1" s="43"/>
    </row>
    <row r="2" spans="1:4" customFormat="1" ht="17.7">
      <c r="A2" s="1"/>
      <c r="B2" s="1"/>
      <c r="C2" s="1"/>
      <c r="D2" s="1"/>
    </row>
    <row r="3" spans="1:4" customFormat="1" ht="15.05">
      <c r="A3" s="44" t="s">
        <v>107</v>
      </c>
      <c r="B3" s="45"/>
      <c r="C3" s="45"/>
      <c r="D3" s="45"/>
    </row>
    <row r="4" spans="1:4" customFormat="1" ht="15.05">
      <c r="A4" s="46" t="s">
        <v>106</v>
      </c>
      <c r="B4" s="46"/>
      <c r="C4" s="46"/>
      <c r="D4" s="46"/>
    </row>
    <row r="5" spans="1:4" customFormat="1" ht="15.05">
      <c r="A5" s="3"/>
      <c r="B5" s="8"/>
      <c r="C5" s="9"/>
      <c r="D5" s="9"/>
    </row>
    <row r="6" spans="1:4" customFormat="1" ht="17.7">
      <c r="A6" s="53" t="s">
        <v>15</v>
      </c>
      <c r="B6" s="53"/>
      <c r="C6" s="53"/>
      <c r="D6" s="53"/>
    </row>
    <row r="7" spans="1:4" customFormat="1" ht="15.75" thickBot="1">
      <c r="A7" s="3"/>
      <c r="B7" s="8"/>
      <c r="C7" s="9"/>
      <c r="D7" s="9"/>
    </row>
    <row r="8" spans="1:4" ht="28.35" customHeight="1" thickBot="1">
      <c r="A8" s="39">
        <v>1</v>
      </c>
      <c r="B8" s="54" t="str">
        <f>FLEXA!B99</f>
        <v>OSIGURANJE OD POŽARA I NEKIH DRUGIH OPASNOSTI (FLEXA) - UKUPNO:</v>
      </c>
      <c r="C8" s="54"/>
      <c r="D8" s="16">
        <f>FLEXA!D99</f>
        <v>0</v>
      </c>
    </row>
    <row r="9" spans="1:4" ht="28.35" customHeight="1" thickBot="1">
      <c r="A9" s="40">
        <v>2</v>
      </c>
      <c r="B9" s="54" t="str">
        <f>POTRES!B54</f>
        <v>OSIGURANJE OD POTRESA - UKUPNO:</v>
      </c>
      <c r="C9" s="54"/>
      <c r="D9" s="16">
        <f>POTRES!E54</f>
        <v>0</v>
      </c>
    </row>
    <row r="10" spans="1:4" ht="28.35" customHeight="1" thickBot="1">
      <c r="A10" s="39">
        <v>3</v>
      </c>
      <c r="B10" s="54" t="str">
        <f>'LOM STROJA'!B20:C20</f>
        <v>OSIGURANJE OD LOMA STROJA - UKUPNO</v>
      </c>
      <c r="C10" s="54"/>
      <c r="D10" s="16">
        <f>'LOM STROJA'!D20</f>
        <v>0</v>
      </c>
    </row>
    <row r="11" spans="1:4" ht="28.35" customHeight="1" thickBot="1">
      <c r="A11" s="40">
        <v>4</v>
      </c>
      <c r="B11" s="54" t="str">
        <f>'PROVALNA KRAĐA'!B14:C14</f>
        <v>OSIGURANJE OD PROVALNE KRAĐE I RAZBOJNIŠTVA - UKUPNO</v>
      </c>
      <c r="C11" s="54"/>
      <c r="D11" s="16">
        <f>'PROVALNA KRAĐA'!D14</f>
        <v>0</v>
      </c>
    </row>
    <row r="12" spans="1:4" ht="28.35" customHeight="1" thickBot="1">
      <c r="A12" s="39">
        <v>5</v>
      </c>
      <c r="B12" s="60" t="str">
        <f>'LOM STAKLA'!B13:C13</f>
        <v>OSIGURANJE STAKLA OD LOMA - UKUPNO</v>
      </c>
      <c r="C12" s="60"/>
      <c r="D12" s="16">
        <f>'LOM STAKLA'!D13</f>
        <v>0</v>
      </c>
    </row>
    <row r="13" spans="1:4" ht="28.35" customHeight="1" thickBot="1">
      <c r="A13" s="40">
        <v>6</v>
      </c>
      <c r="B13" s="54" t="str">
        <f>'NESRETNI SLUČAJ'!B19:C19</f>
        <v>OSIGURANJE OD NESRETNOG SLUČAJA ZA DJELATNIKE - UKUPNO</v>
      </c>
      <c r="C13" s="54"/>
      <c r="D13" s="16">
        <f>'NESRETNI SLUČAJ'!D19</f>
        <v>0</v>
      </c>
    </row>
    <row r="14" spans="1:4" ht="28.35" customHeight="1" thickBot="1">
      <c r="A14" s="39">
        <v>7</v>
      </c>
      <c r="B14" s="54" t="str">
        <f>'JAVNA ODGOVORNOST'!B17:C17</f>
        <v>OSIGURANJE JAVNE ODGOVORNOSTI - UKUPNO</v>
      </c>
      <c r="C14" s="54"/>
      <c r="D14" s="16">
        <f>'JAVNA ODGOVORNOST'!D17</f>
        <v>0</v>
      </c>
    </row>
    <row r="15" spans="1:4" ht="28.35" customHeight="1" thickBot="1">
      <c r="B15" s="71" t="s">
        <v>169</v>
      </c>
      <c r="C15" s="71"/>
      <c r="D15" s="22">
        <f>SUM(D8:D14)</f>
        <v>0</v>
      </c>
    </row>
    <row r="16" spans="1:4">
      <c r="C16" s="9"/>
      <c r="D16" s="9"/>
    </row>
    <row r="17" spans="1:4">
      <c r="C17" s="9"/>
      <c r="D17" s="9"/>
    </row>
    <row r="18" spans="1:4" ht="15.05">
      <c r="A18" s="70" t="s">
        <v>17</v>
      </c>
      <c r="B18" s="70"/>
    </row>
    <row r="20" spans="1:4" ht="15.05" customHeight="1">
      <c r="B20" s="69" t="s">
        <v>118</v>
      </c>
      <c r="C20" s="69"/>
      <c r="D20" s="69"/>
    </row>
    <row r="23" spans="1:4">
      <c r="B23" s="12" t="s">
        <v>18</v>
      </c>
    </row>
    <row r="24" spans="1:4" ht="15.05" customHeight="1">
      <c r="B24" s="67" t="s">
        <v>117</v>
      </c>
      <c r="C24" s="67"/>
      <c r="D24" s="67"/>
    </row>
    <row r="25" spans="1:4" ht="15.05" customHeight="1">
      <c r="B25" s="68" t="s">
        <v>116</v>
      </c>
      <c r="C25" s="68"/>
      <c r="D25" s="68"/>
    </row>
  </sheetData>
  <mergeCells count="16">
    <mergeCell ref="B15:C15"/>
    <mergeCell ref="A18:B18"/>
    <mergeCell ref="B20:D20"/>
    <mergeCell ref="B24:D24"/>
    <mergeCell ref="B25:D25"/>
    <mergeCell ref="B14:C14"/>
    <mergeCell ref="B13:C13"/>
    <mergeCell ref="B8:C8"/>
    <mergeCell ref="B9:C9"/>
    <mergeCell ref="B10:C10"/>
    <mergeCell ref="B11:C11"/>
    <mergeCell ref="A1:D1"/>
    <mergeCell ref="A3:D3"/>
    <mergeCell ref="A4:D4"/>
    <mergeCell ref="A6:D6"/>
    <mergeCell ref="B12:C12"/>
  </mergeCells>
  <pageMargins left="0.70000000000000007" right="0.70000000000000007" top="0.75" bottom="0.75" header="0.30000000000000004" footer="0.3000000000000000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Uputa za popunjavanje</vt:lpstr>
      <vt:lpstr>FLEXA</vt:lpstr>
      <vt:lpstr>POTRES</vt:lpstr>
      <vt:lpstr>LOM STROJA</vt:lpstr>
      <vt:lpstr>PROVALNA KRAĐA</vt:lpstr>
      <vt:lpstr>LOM STAKLA</vt:lpstr>
      <vt:lpstr>NESRETNI SLUČAJ</vt:lpstr>
      <vt:lpstr>JAVNA ODGOVORNOST</vt:lpstr>
      <vt:lpstr>REKAPITULACIJA</vt:lpstr>
      <vt:lpstr>FLEXA!Print_Area</vt:lpstr>
      <vt:lpstr>'JAVNA ODGOVORNOST'!Print_Area</vt:lpstr>
      <vt:lpstr>'LOM STAKLA'!Print_Area</vt:lpstr>
      <vt:lpstr>'LOM STROJA'!Print_Area</vt:lpstr>
      <vt:lpstr>'NESRETNI SLUČAJ'!Print_Area</vt:lpstr>
      <vt:lpstr>POTRES!Print_Area</vt:lpstr>
      <vt:lpstr>'PROVALNA KRAĐA'!Print_Area</vt:lpstr>
      <vt:lpstr>REKAPITULACIJA!Print_Area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2022-02-23T08:07:45Z</cp:lastPrinted>
  <dcterms:created xsi:type="dcterms:W3CDTF">2021-12-13T14:27:14Z</dcterms:created>
  <dcterms:modified xsi:type="dcterms:W3CDTF">2022-02-24T07:29:54Z</dcterms:modified>
</cp:coreProperties>
</file>