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<sst xmlns="http://schemas.openxmlformats.org/spreadsheetml/2006/main" count="356" uniqueCount="249">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</sst>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0.5</v>
      </c>
    </row>
    <row r="18" spans="1:6" ht="15">
      <c r="A18" s="17" t="s">
        <v>29</v>
      </c>
      <c r="B18" s="16" t="s">
        <v>27</v>
      </c>
      <c r="C18" s="79" t="s">
        <v>5</v>
      </c>
      <c r="F18" s="32">
        <f>+VALUE(A25)</f>
        <v>1</v>
      </c>
    </row>
    <row r="19" spans="1:6" ht="45">
      <c r="A19" s="17" t="s">
        <v>30</v>
      </c>
      <c r="B19" s="16" t="s">
        <v>33</v>
      </c>
      <c r="C19" s="79" t="s">
        <v>227</v>
      </c>
      <c r="F19" s="32">
        <f>+VALUE(A32)</f>
        <v>0.625</v>
      </c>
    </row>
    <row r="20" spans="1:6" ht="30">
      <c r="A20" s="17" t="s">
        <v>31</v>
      </c>
      <c r="B20" s="16" t="s">
        <v>28</v>
      </c>
      <c r="C20" s="79" t="s">
        <v>6</v>
      </c>
      <c r="F20" s="32">
        <f>+VALUE(A36)</f>
        <v>0.25</v>
      </c>
    </row>
    <row r="21" spans="1:6" ht="24.75" customHeight="1">
      <c r="A21" s="101">
        <f>_xlfn.IFERROR((COUNTIF(C18:C20,"Da")+(COUNTIF(C18:C20,"Djelomično")/2))/((COUNTIF(C18:C20,"Da")+COUNTIF(C18:C20,"Ne")+COUNTIF(C18:C20,"Djelomično"))),"Nije primjenjivo")</f>
        <v>0.5</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f>+VALUE(A65)</f>
        <v>1</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0.8125</v>
      </c>
    </row>
    <row r="27" spans="1:6" ht="15">
      <c r="A27" s="29" t="s">
        <v>39</v>
      </c>
      <c r="B27" s="107" t="s">
        <v>40</v>
      </c>
      <c r="C27" s="108"/>
      <c r="F27" s="32">
        <f>+VALUE(A103)</f>
        <v>0.5</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0.625</v>
      </c>
      <c r="B32" s="102"/>
      <c r="C32" s="103"/>
    </row>
    <row r="33" spans="1:3" ht="15">
      <c r="A33" s="29" t="s">
        <v>49</v>
      </c>
      <c r="B33" s="107" t="s">
        <v>79</v>
      </c>
      <c r="C33" s="108"/>
    </row>
    <row r="34" spans="1:3" ht="30">
      <c r="A34" s="15" t="s">
        <v>52</v>
      </c>
      <c r="B34" s="10" t="s">
        <v>50</v>
      </c>
      <c r="C34" s="79" t="s">
        <v>6</v>
      </c>
    </row>
    <row r="35" spans="1:3" ht="45">
      <c r="A35" s="15" t="s">
        <v>53</v>
      </c>
      <c r="B35" s="10" t="s">
        <v>51</v>
      </c>
      <c r="C35" s="79" t="s">
        <v>227</v>
      </c>
    </row>
    <row r="36" spans="1:3" ht="24.75" customHeight="1">
      <c r="A36" s="101">
        <f>_xlfn.IFERROR((COUNTIF(C34:C35,"Da")+(COUNTIF(C34:C35,"Djelomično")/2))/((COUNTIF(C34:C35,"Da")+COUNTIF(C34:C35,"Ne")+COUNTIF(C34:C35,"Djelomično"))),"Nije primjenjivo")</f>
        <v>0.25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5</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6</v>
      </c>
    </row>
    <row r="90" spans="1:3" ht="30">
      <c r="A90" s="15" t="s">
        <v>143</v>
      </c>
      <c r="B90" s="10" t="s">
        <v>132</v>
      </c>
      <c r="C90" s="79" t="s">
        <v>227</v>
      </c>
    </row>
    <row r="91" spans="1:3" ht="60">
      <c r="A91" s="15" t="s">
        <v>144</v>
      </c>
      <c r="B91" s="10" t="s">
        <v>133</v>
      </c>
      <c r="C91" s="79" t="s">
        <v>5</v>
      </c>
    </row>
    <row r="92" spans="1:3" ht="24.75" customHeight="1">
      <c r="A92" s="101">
        <f>_xlfn.IFERROR((COUNTIF(C81:C91,"Da")+(COUNTIF(C81:C91,"Djelomično")/2))/((COUNTIF(C81:C91,"Da")+COUNTIF(C81:C91,"Ne")+COUNTIF(C81:C91,"Djelomično"))),"Nije primjenjivo")</f>
        <v>0.8125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0.7451923076923077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0.5</v>
      </c>
      <c r="D5" s="81"/>
    </row>
    <row r="6" spans="1:4" s="34" customFormat="1" ht="39.75" customHeight="1">
      <c r="A6" s="44" t="s">
        <v>147</v>
      </c>
      <c r="B6" s="36" t="s">
        <v>32</v>
      </c>
      <c r="C6" s="40">
        <f>+Upitnik!A25</f>
        <v>1</v>
      </c>
      <c r="D6" s="81"/>
    </row>
    <row r="7" spans="1:4" s="34" customFormat="1" ht="39.75" customHeight="1">
      <c r="A7" s="45" t="s">
        <v>39</v>
      </c>
      <c r="B7" s="38" t="s">
        <v>186</v>
      </c>
      <c r="C7" s="40">
        <f>+Upitnik!A32</f>
        <v>0.625</v>
      </c>
      <c r="D7" s="81"/>
    </row>
    <row r="8" spans="1:4" s="34" customFormat="1" ht="39.75" customHeight="1">
      <c r="A8" s="45" t="s">
        <v>49</v>
      </c>
      <c r="B8" s="38" t="s">
        <v>187</v>
      </c>
      <c r="C8" s="40">
        <f>+Upitnik!A36</f>
        <v>0.25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0.8125</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0.7451923076923077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Maja Mahulja</cp:lastModifiedBy>
  <cp:lastPrinted>2023-08-04T08:14:49Z</cp:lastPrinted>
  <dcterms:created xsi:type="dcterms:W3CDTF">2012-05-21T15:07:27Z</dcterms:created>
  <dcterms:modified xsi:type="dcterms:W3CDTF">2023-08-04T09:37:40Z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